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935" windowHeight="8115" activeTab="1"/>
  </bookViews>
  <sheets>
    <sheet name="Индикаторы" sheetId="2" r:id="rId1"/>
    <sheet name="Результат" sheetId="3" r:id="rId2"/>
    <sheet name="Финансирование" sheetId="4" r:id="rId3"/>
  </sheets>
  <definedNames>
    <definedName name="_xlnm.Print_Titles" localSheetId="0">Индикаторы!$3:$3</definedName>
    <definedName name="_xlnm.Print_Titles" localSheetId="1">Результат!$3:$3</definedName>
    <definedName name="_xlnm.Print_Titles" localSheetId="2">Финансирование!$A:$B,Финансирование!$3:$6</definedName>
  </definedNames>
  <calcPr calcId="124519"/>
</workbook>
</file>

<file path=xl/calcChain.xml><?xml version="1.0" encoding="utf-8"?>
<calcChain xmlns="http://schemas.openxmlformats.org/spreadsheetml/2006/main">
  <c r="AF28" i="4"/>
  <c r="AE28"/>
  <c r="AD28"/>
  <c r="AC28"/>
  <c r="AB28"/>
  <c r="AA28"/>
  <c r="Z28"/>
  <c r="Y28"/>
  <c r="X28"/>
  <c r="W28"/>
  <c r="N28"/>
  <c r="M28"/>
  <c r="D28"/>
  <c r="C28"/>
  <c r="AF27"/>
  <c r="AE27"/>
  <c r="AD27"/>
  <c r="AC27"/>
  <c r="AB27"/>
  <c r="AA27"/>
  <c r="Z27"/>
  <c r="Y27"/>
  <c r="X27"/>
  <c r="W27"/>
  <c r="N27"/>
  <c r="M27"/>
  <c r="D27"/>
  <c r="C27"/>
  <c r="AF26"/>
  <c r="AE26"/>
  <c r="AD26"/>
  <c r="AC26"/>
  <c r="AB26"/>
  <c r="AA26"/>
  <c r="Z26"/>
  <c r="Y26"/>
  <c r="X26"/>
  <c r="W26"/>
  <c r="N26"/>
  <c r="M26"/>
  <c r="D26"/>
  <c r="C26"/>
  <c r="AF25"/>
  <c r="AE25"/>
  <c r="AD25"/>
  <c r="AC25"/>
  <c r="AB25"/>
  <c r="AA25"/>
  <c r="Z25"/>
  <c r="Y25"/>
  <c r="X25"/>
  <c r="W25"/>
  <c r="N25"/>
  <c r="M25"/>
  <c r="D25"/>
  <c r="C25"/>
  <c r="AF24"/>
  <c r="AE24"/>
  <c r="AD24"/>
  <c r="AC24"/>
  <c r="AB24"/>
  <c r="AA24"/>
  <c r="Z24"/>
  <c r="Y24"/>
  <c r="X24"/>
  <c r="W24"/>
  <c r="N24"/>
  <c r="M24"/>
  <c r="D24"/>
  <c r="C24"/>
  <c r="AF23"/>
  <c r="AE23"/>
  <c r="AD23"/>
  <c r="AC23"/>
  <c r="AB23"/>
  <c r="AA23"/>
  <c r="Z23"/>
  <c r="Y23"/>
  <c r="X23"/>
  <c r="W23"/>
  <c r="N23"/>
  <c r="M23"/>
  <c r="D23"/>
  <c r="C23"/>
  <c r="AF22"/>
  <c r="AE22"/>
  <c r="AD22"/>
  <c r="AC22"/>
  <c r="AB22"/>
  <c r="AA22"/>
  <c r="Z22"/>
  <c r="Y22"/>
  <c r="X22"/>
  <c r="W22"/>
  <c r="N22"/>
  <c r="M22"/>
  <c r="D22"/>
  <c r="C22"/>
  <c r="AF21"/>
  <c r="AE21"/>
  <c r="AD21"/>
  <c r="AC21"/>
  <c r="AB21"/>
  <c r="AA21"/>
  <c r="Z21"/>
  <c r="Y21"/>
  <c r="X21"/>
  <c r="W21"/>
  <c r="N21"/>
  <c r="M21"/>
  <c r="D21"/>
  <c r="C21"/>
  <c r="AF20"/>
  <c r="AE20"/>
  <c r="AD20"/>
  <c r="AC20"/>
  <c r="AB20"/>
  <c r="AA20"/>
  <c r="Z20"/>
  <c r="Y20"/>
  <c r="X20"/>
  <c r="W20"/>
  <c r="N20"/>
  <c r="M20"/>
  <c r="D20"/>
  <c r="C20"/>
  <c r="AF19"/>
  <c r="AE19"/>
  <c r="AD19"/>
  <c r="AC19"/>
  <c r="AB19"/>
  <c r="AA19"/>
  <c r="Z19"/>
  <c r="Y19"/>
  <c r="X19"/>
  <c r="W19"/>
  <c r="N19"/>
  <c r="M19"/>
  <c r="D19"/>
  <c r="C19"/>
  <c r="AF18"/>
  <c r="AE18"/>
  <c r="AD18"/>
  <c r="AC18"/>
  <c r="AB18"/>
  <c r="AA18"/>
  <c r="Z18"/>
  <c r="Y18"/>
  <c r="X18"/>
  <c r="W18"/>
  <c r="N18"/>
  <c r="M18"/>
  <c r="D18"/>
  <c r="C18"/>
  <c r="AF17"/>
  <c r="AE17"/>
  <c r="AD17"/>
  <c r="AC17"/>
  <c r="AB17"/>
  <c r="AA17"/>
  <c r="Z17"/>
  <c r="Y17"/>
  <c r="X17"/>
  <c r="W17"/>
  <c r="N17"/>
  <c r="M17"/>
  <c r="D17"/>
  <c r="C17"/>
  <c r="AF16"/>
  <c r="AE16"/>
  <c r="AD16"/>
  <c r="AC16"/>
  <c r="AB16"/>
  <c r="AA16"/>
  <c r="Z16"/>
  <c r="Y16"/>
  <c r="X16"/>
  <c r="W16"/>
  <c r="N16"/>
  <c r="M16"/>
  <c r="D16"/>
  <c r="C16"/>
  <c r="AF15"/>
  <c r="AE15"/>
  <c r="AD15"/>
  <c r="AC15"/>
  <c r="AB15"/>
  <c r="AA15"/>
  <c r="Z15"/>
  <c r="Y15"/>
  <c r="X15"/>
  <c r="W15"/>
  <c r="N15"/>
  <c r="M15"/>
  <c r="D15"/>
  <c r="C15"/>
  <c r="AF14"/>
  <c r="AE14"/>
  <c r="AD14"/>
  <c r="AC14"/>
  <c r="AB14"/>
  <c r="AA14"/>
  <c r="Z14"/>
  <c r="Y14"/>
  <c r="X14"/>
  <c r="W14"/>
  <c r="N14"/>
  <c r="M14"/>
  <c r="D14"/>
  <c r="C14"/>
  <c r="AF13"/>
  <c r="AE13"/>
  <c r="AD13"/>
  <c r="AC13"/>
  <c r="AB13"/>
  <c r="AA13"/>
  <c r="Z13"/>
  <c r="Y13"/>
  <c r="X13"/>
  <c r="W13"/>
  <c r="N13"/>
  <c r="M13"/>
  <c r="D13"/>
  <c r="C13"/>
  <c r="AF12"/>
  <c r="AE12"/>
  <c r="AD12"/>
  <c r="AC12"/>
  <c r="AB12"/>
  <c r="AA12"/>
  <c r="Z12"/>
  <c r="Y12"/>
  <c r="X12"/>
  <c r="W12"/>
  <c r="N12"/>
  <c r="M12"/>
  <c r="D12"/>
  <c r="C12"/>
  <c r="AF11"/>
  <c r="AE11"/>
  <c r="AD11"/>
  <c r="AC11"/>
  <c r="AB11"/>
  <c r="AA11"/>
  <c r="Z11"/>
  <c r="Y11"/>
  <c r="X11"/>
  <c r="W11"/>
  <c r="N11"/>
  <c r="M11"/>
  <c r="D11"/>
  <c r="C11"/>
  <c r="AF10"/>
  <c r="AE10"/>
  <c r="AD10"/>
  <c r="AC10"/>
  <c r="AB10"/>
  <c r="AA10"/>
  <c r="Z10"/>
  <c r="Y10"/>
  <c r="X10"/>
  <c r="W10"/>
  <c r="N10"/>
  <c r="M10"/>
  <c r="D10"/>
  <c r="C10"/>
  <c r="AF9"/>
  <c r="AE9"/>
  <c r="AD9"/>
  <c r="AC9"/>
  <c r="AB9"/>
  <c r="AA9"/>
  <c r="Z9"/>
  <c r="Y9"/>
  <c r="X9"/>
  <c r="W9"/>
  <c r="N9"/>
  <c r="M9"/>
  <c r="D9"/>
  <c r="C9"/>
  <c r="AF8"/>
  <c r="AE8"/>
  <c r="AD8"/>
  <c r="AC8"/>
  <c r="AB8"/>
  <c r="AA8"/>
  <c r="Z8"/>
  <c r="Y8"/>
  <c r="X8"/>
  <c r="W8"/>
  <c r="N8"/>
  <c r="M8"/>
  <c r="D8"/>
  <c r="C8"/>
  <c r="AF7"/>
  <c r="AE7"/>
  <c r="AD7"/>
  <c r="AC7"/>
  <c r="AB7"/>
  <c r="AA7"/>
  <c r="Z7"/>
  <c r="Y7"/>
  <c r="X7"/>
  <c r="W7"/>
  <c r="N7"/>
  <c r="M7"/>
  <c r="D7"/>
  <c r="C7"/>
  <c r="F122" i="2"/>
  <c r="F121"/>
  <c r="F119"/>
  <c r="F117"/>
  <c r="F116"/>
  <c r="F114"/>
  <c r="F113"/>
  <c r="F112"/>
  <c r="F111"/>
  <c r="F110"/>
  <c r="F108"/>
  <c r="F107"/>
  <c r="F106"/>
  <c r="F105"/>
  <c r="F104"/>
  <c r="F103"/>
  <c r="F102"/>
  <c r="F101"/>
  <c r="F100"/>
  <c r="F99"/>
  <c r="F98"/>
  <c r="F97"/>
  <c r="F95"/>
  <c r="F94"/>
  <c r="F93"/>
  <c r="F92"/>
  <c r="F90"/>
  <c r="F89"/>
  <c r="F88"/>
  <c r="F86"/>
  <c r="F85"/>
  <c r="F84"/>
  <c r="F83"/>
  <c r="F82"/>
  <c r="F80"/>
  <c r="F79"/>
  <c r="F78"/>
  <c r="F77"/>
  <c r="F75"/>
  <c r="F74"/>
  <c r="F73"/>
  <c r="F71"/>
  <c r="F70"/>
  <c r="F69"/>
  <c r="F67"/>
  <c r="F66"/>
  <c r="F65"/>
  <c r="F64"/>
  <c r="F62"/>
  <c r="F61"/>
  <c r="F60"/>
  <c r="F59"/>
  <c r="F58"/>
  <c r="F57"/>
  <c r="F56"/>
  <c r="F55"/>
  <c r="F54"/>
  <c r="F53"/>
  <c r="F52"/>
  <c r="F51"/>
  <c r="F50"/>
  <c r="F49"/>
  <c r="F48"/>
  <c r="F47"/>
  <c r="F45"/>
  <c r="F44"/>
  <c r="F43"/>
  <c r="F42"/>
  <c r="F41"/>
  <c r="F40"/>
  <c r="F38"/>
  <c r="F37"/>
  <c r="F36"/>
  <c r="F34"/>
  <c r="F33"/>
  <c r="F32"/>
  <c r="F31"/>
  <c r="F30"/>
  <c r="F29"/>
  <c r="F28"/>
  <c r="F27"/>
  <c r="F25"/>
  <c r="F24"/>
  <c r="F22"/>
  <c r="F21"/>
  <c r="F20"/>
  <c r="F19"/>
  <c r="F18"/>
  <c r="F17"/>
  <c r="F15"/>
  <c r="F14"/>
  <c r="F12"/>
  <c r="F11"/>
  <c r="F9"/>
  <c r="F8"/>
  <c r="F7"/>
  <c r="F6"/>
  <c r="F5"/>
</calcChain>
</file>

<file path=xl/sharedStrings.xml><?xml version="1.0" encoding="utf-8"?>
<sst xmlns="http://schemas.openxmlformats.org/spreadsheetml/2006/main" count="358" uniqueCount="199">
  <si>
    <t>Михайловский район</t>
  </si>
  <si>
    <t>Индикаторы за 12 месяцев  2015 года</t>
  </si>
  <si>
    <t>№ п/п</t>
  </si>
  <si>
    <t>Наименование</t>
  </si>
  <si>
    <t>Единица измерения</t>
  </si>
  <si>
    <t>План по программе</t>
  </si>
  <si>
    <t>Факт</t>
  </si>
  <si>
    <t>Факт к плану, %</t>
  </si>
  <si>
    <t>"Комплексные меры противодействия злоупотреблению наркотиками и их незаконному обороту в Михайловском районе на 2015-2020 годы"</t>
  </si>
  <si>
    <t>1.Число лиц, зарегистрированных с диагнозом "наркомания"</t>
  </si>
  <si>
    <t>чел.</t>
  </si>
  <si>
    <t>2.Число больных наркоманией, находящихся в ремиссии от 1 года до 2 лет (на 100 больных среднегодового контингента).</t>
  </si>
  <si>
    <t>3.Число больных наркоманией, находящихся в ремиссии более 2 лет (на 100 больных наркоманией среднегодового контингента)</t>
  </si>
  <si>
    <t>4.Доля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Михайловского района.</t>
  </si>
  <si>
    <t>%</t>
  </si>
  <si>
    <t>5.Выявляемость противоправных деяний в сфере незаконного оборота наркотических средств и психотропных веществ.</t>
  </si>
  <si>
    <t>ед.</t>
  </si>
  <si>
    <t>"Обеспечение жильем молодых семей в Михайловском районе" на 2015-2020 годы</t>
  </si>
  <si>
    <t>1.Количество молодых семей, улучшивших свои жилищные условия.</t>
  </si>
  <si>
    <t>семья</t>
  </si>
  <si>
    <t>2.Доля бюджетных средств, направляемых на строительство индивидуального и приобретение нового жилья, в общем объеме бюджетных средств, выделяемых в рамках программы.</t>
  </si>
  <si>
    <t>"Обеспечение прав граждан и их безопасности" на 2015-2020 годы.</t>
  </si>
  <si>
    <t>1.Уровень преступности (количество зарегистрированных преступлений)</t>
  </si>
  <si>
    <t>фактов.</t>
  </si>
  <si>
    <t>2.Число лиц, погибших в результате дорожно-транспортных происшествий.</t>
  </si>
  <si>
    <t>человек.</t>
  </si>
  <si>
    <t>3.1</t>
  </si>
  <si>
    <t>"Профилактика преступлений и иных правонарушений в Михайловском районе"</t>
  </si>
  <si>
    <t>1.Количество преступлений против личности, собственности, общественной безопасности и общественного порядка, совершенных с применением оружия и взрывчатых веществ, в общем числе совершенных преступлений.</t>
  </si>
  <si>
    <t>2.Уровень преступности несовершеннолетних (количество зарегистрированных преступлений несовершеннолетних в возрасте от 14 до 18 лет)</t>
  </si>
  <si>
    <t>3.Уровень преступлений, совершенных на улицах и в других общественных местах.</t>
  </si>
  <si>
    <t>4.Количество преступлений, совершенных ранее судимыми лицами.</t>
  </si>
  <si>
    <t>5.Количество террористических актов.</t>
  </si>
  <si>
    <t>6.Удельный вес преступлений, раскрытых с помощью общественности, от общего количества совершенных преступлений.</t>
  </si>
  <si>
    <t>3.2</t>
  </si>
  <si>
    <t>"Повышение безопасности дорожного движения в Михайловском районе"</t>
  </si>
  <si>
    <t>1.Число детей, погибших в дорожно-транспортных происшествиях.</t>
  </si>
  <si>
    <t>2.Число лиц, погибших в результате дорожно-транспортных происшествиях.</t>
  </si>
  <si>
    <t>"Поддержка и развитие малого и среднего предпринимательства в Михайловском районе" на 2015-2020 годы.</t>
  </si>
  <si>
    <t>1.Количество СМСП, зарегистрированных в Михайловском районе.</t>
  </si>
  <si>
    <t>шт.</t>
  </si>
  <si>
    <t>2.Доля занятых в сфере малого и среднего предпринимательства в общей численности населения занятого в экономике Михайловского района.</t>
  </si>
  <si>
    <t>3.Уровень среднемесячной начисленной заработной платы одного работника на малых и средних предприятиях Михайловского района (по отношению к уровню 2012 года)</t>
  </si>
  <si>
    <t>4.Объем налоговых поступлений (налоги, уплаченные СМСП, применяющими обычную систему налогообложения, единый налог на вмененный доход, ед. налог, взиимаемый в связи с применением упрощенной системы налогообложения, единый с/х налог) от СМСП в районном бюджете Михайловского района.</t>
  </si>
  <si>
    <t>тыс.руб.</t>
  </si>
  <si>
    <t>5.Оборот общественного питания, розничной торговли, объем платных услуг малых и средних предприятий Михайловского района.</t>
  </si>
  <si>
    <t>млн.руб.</t>
  </si>
  <si>
    <t>6.Доля объема промышленного производства, произведенного малыми и средними предприятиями от общего оборота промышленного производства по району.</t>
  </si>
  <si>
    <t>7.Объем инвестиций в основной капитал, привлеченных малыми и средними предприятиями.</t>
  </si>
  <si>
    <t>8.Количество СМСП, получивших гос. поддержку</t>
  </si>
  <si>
    <t>"Противодействие экстремизму и идеологии терроризма в Михайловском районе" на 2015-2019 годы.</t>
  </si>
  <si>
    <t>1.Доля муниципальных служащих, прошедших курсы повышения квалификации по вопросам противодействия экстремизму и идеологии терроризма, реализации этнокультурной и миграционной политики.</t>
  </si>
  <si>
    <t>2.Число тематических семинаров-совещаний по вопросам противодействия экстремизму и идеологии терроризма, межнациональной конфликтности и незаконной миграции с участием сотрудников надзорных и правоохранительных органов, в рамках своей компетенции принявших участие в указанных совещаниях.</t>
  </si>
  <si>
    <t>ед./штук</t>
  </si>
  <si>
    <t>3.Число информационных сообщений: публикаций, теле и радиосюжетов в СМИ (в т.ч. интернет-изданиях) региона с целью информирования населения о мерах, принимаемых территориальными органами федеральных органов государственной власти, органами исполнительной власти края, местного самоуправления в сфере противодействия экстремизму и идеологии терроризма.</t>
  </si>
  <si>
    <t>"Развитие культуры Михайловского района Алтайского края на 2015-2020 годы"</t>
  </si>
  <si>
    <t>1.Доля объектов культурного наследия, находящихся в удовлетворительном состоянии, в общем количестве объектов культурного наследия регионального и муниципального значения на территории района.</t>
  </si>
  <si>
    <t>2.Количество посещений библиотек (на 1 жителя в год)</t>
  </si>
  <si>
    <t>посещений</t>
  </si>
  <si>
    <t>3.Увеличение количества посещений культурно-досуговых мероприятий (по сравнению с предыдущим годом)</t>
  </si>
  <si>
    <t>4.Увеличение численности участников культурно-досуговых мероприятий (по сравнению с предыдущим годом)</t>
  </si>
  <si>
    <t>5.Доля детей обучающихся в детских школах искусств, в общей численности учащихся детей.</t>
  </si>
  <si>
    <t>6.Динамика примерных (индикативных) значений соотношения средней заработной платы работников учреждений культуры Михайловского района и средней заработной платы в Алтайском крае.</t>
  </si>
  <si>
    <t>"Развитие сельского хозяйства Михайловского района Алтайского края" на 2015-2020 годы</t>
  </si>
  <si>
    <t>1.Посевная площадь зерновых культур</t>
  </si>
  <si>
    <t>га</t>
  </si>
  <si>
    <t>2.Посевная площадь подсолнечника</t>
  </si>
  <si>
    <t>3.Урожайность зерновых культур</t>
  </si>
  <si>
    <t>ц/га</t>
  </si>
  <si>
    <t>4.Урожайность подсолнечника</t>
  </si>
  <si>
    <t>ц\га</t>
  </si>
  <si>
    <t>5.Валовое производство зерновых культур</t>
  </si>
  <si>
    <t>тонн</t>
  </si>
  <si>
    <t>6.Валовое производство подсолнечника</t>
  </si>
  <si>
    <t>7.Валовое производство молока</t>
  </si>
  <si>
    <t>8.Валовое производство мяса в убойном весе</t>
  </si>
  <si>
    <t>9.Поголовье на конец года крупного рогатого скота</t>
  </si>
  <si>
    <t>голов</t>
  </si>
  <si>
    <t>10.Поголовье коров на конец года</t>
  </si>
  <si>
    <t>11.Поголовье на конец года свиней</t>
  </si>
  <si>
    <t>12.Поголовье на конец года овец и коз</t>
  </si>
  <si>
    <t>13.Надой на 1 фуражную корову</t>
  </si>
  <si>
    <t>кг</t>
  </si>
  <si>
    <t>14.Среднесуточный привес КРС</t>
  </si>
  <si>
    <t>грамм</t>
  </si>
  <si>
    <t>15.Среднемесячная заработная плата</t>
  </si>
  <si>
    <t>руб</t>
  </si>
  <si>
    <t>16.Рентабельность сельскохозяйственных предприятий</t>
  </si>
  <si>
    <t>"Развитие системы образования в Михайловском районе на 2015-2020 годы"</t>
  </si>
  <si>
    <t>1.Доступность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5 до 7 лет, скорректированной на числ. детей от 5 до 7 лет, обучающихся в школе)</t>
  </si>
  <si>
    <t>2.Доля школьников, общеобразовательных организаций, которым предоставлена возможность обучаться в современных условиях, в общей численности обучающихся.</t>
  </si>
  <si>
    <t>3.Отношение среднего балла единого государственного экзамена (в расчете на 1 предмет) в 10% школ с лучшими результатами единого государственного экзамена к среднему баллу единого государственного экзамена (в расчете на 1 предмет) в 10% школ с худшими результатами единого государственного экзамена.</t>
  </si>
  <si>
    <t>4.Доля молодых людей в возрасте от 14 до 30 лет, вовлеченных в реализуемые органами исполнительной власти проекты и програмы в сфере молодежной политики, в общей численности молодежи в возрасте от 14 до 30 лет, до 50%</t>
  </si>
  <si>
    <t>8.1</t>
  </si>
  <si>
    <t>"Развитие дошкольного образования в Михайловском районе"</t>
  </si>
  <si>
    <t>1.Доля детей, воспитывающихся в отвечающих современным требованиям дошкольных образовательных учреждениях, в общем числе дошкольников района.</t>
  </si>
  <si>
    <t>2.Удельный вес численности детей в возрасте от 0 до 3 лет, охваченных программами поддержки раннего развития, в общей численности детей соответствующего возраста.</t>
  </si>
  <si>
    <t>3.Доступность предшкольного образования (отношение численности детей от 5 до 7 лет, которым предоставлена возможность получать услуги дошкольного образования, к общей численности детей в возрасте от 5 до 7 лет, обучающихся в школе)</t>
  </si>
  <si>
    <t>8.2</t>
  </si>
  <si>
    <t>"Развитие общего и дополнительного образования в Михайловском районе"</t>
  </si>
  <si>
    <t>1.Доля обучающихся общеобразовательных организаций по новым федеральным государственным образовательным стандартам общего образования.</t>
  </si>
  <si>
    <t>2.Доля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образования.</t>
  </si>
  <si>
    <t>3.Охват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</t>
  </si>
  <si>
    <t>8.3</t>
  </si>
  <si>
    <t>"Молодежная политика в Михайловском районе"</t>
  </si>
  <si>
    <t>1.Доля детей, отдохнувших в детских оздоровительных организациях различного типа.</t>
  </si>
  <si>
    <t>2.Удельный вес численности молодых людей в возрасте от 14 до 30 лет, принимающих участие в добровольческой деятельности, в общей численности молодежи в возрасте от 14 до 30 лет.</t>
  </si>
  <si>
    <t>3.Удельный вес численности молодых людей в возрасте от 14 до 30 лет, вовлеченных в реализуемые органами исполнительной власти проекты и программы в сфере поддержки талантливой молодежи, в общем количестве молодежи в возрасте от 14 до 30 лет.</t>
  </si>
  <si>
    <t>4.Удельный вес числа муниципальных образований района, реализующих проекты и программы по работе с молодежью, оказавшейся в трудной жизненной ситуации, в общем числе муниципальных образований района.</t>
  </si>
  <si>
    <t>8.4</t>
  </si>
  <si>
    <t>"Обеспечение деятельности и развития системы образования в Михайловском районе на основе оценки качества образования"</t>
  </si>
  <si>
    <t>1.Доля учителей в возрасте до 30 лет в общей численности учителей общеобразовательных организаций</t>
  </si>
  <si>
    <t>2.Число уровней образования, на которых реализуются механизмы внешней оценки качества образования</t>
  </si>
  <si>
    <t>3.Доля образовательных организаций, обеспечивающих потребителям доступ к информации о своей деятельности на официальных сайтах</t>
  </si>
  <si>
    <t>4.Доля выпускников,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организации</t>
  </si>
  <si>
    <t>5.Доля обучающихся  9 классов, не прошедших государственную (итоговую) аттестацию в форме ГИА-9, в общей численности обучающихся 9 классов муниципальных общеобразовательных организаций</t>
  </si>
  <si>
    <t>"Развитие туризма в Михайловском районе Алтайского края" на 2015-2020 годы</t>
  </si>
  <si>
    <t>1.Туристический поток</t>
  </si>
  <si>
    <t>чел./год</t>
  </si>
  <si>
    <t>2.Количество занятых оказанием туристских услуг</t>
  </si>
  <si>
    <t>3.Объем налоговых поступлений в местный бюджет от субъектов, предоставляющие туристские услуги</t>
  </si>
  <si>
    <t>"Развитие физической культуры и спорта в Михайловском районе" на 2015-2020 годы.</t>
  </si>
  <si>
    <t>1.Доля населения занимающегося спортом от общей численности населения района</t>
  </si>
  <si>
    <t>2.Количество плоскостных сооружений</t>
  </si>
  <si>
    <t>3.Количество профессиональных тренерских кадров</t>
  </si>
  <si>
    <t>4.Количество спортсменов, выполнивших нормативы</t>
  </si>
  <si>
    <t>"Устойчивое развитие поселений Михайловского района Алтайского края" на 2015-2020 годы.</t>
  </si>
  <si>
    <t>1.Уровень официально зарегистрированной в сельской местности безработицы.</t>
  </si>
  <si>
    <t>2.Количество грантов, предоставленных на развитие предпринимательской деятельности.</t>
  </si>
  <si>
    <t>3.Объем строительства (приобретения) жилья для граждан, проживающих в сельской местности (всего).</t>
  </si>
  <si>
    <t>кв.м.</t>
  </si>
  <si>
    <t>4.Объем строительства (приобретения) жилья для молодых семей и молодых специалистов.</t>
  </si>
  <si>
    <t>5.Количество сельских семей, улучшивших жилищные условия (всего).</t>
  </si>
  <si>
    <t>6.Количество молодых семей и молодых специалистов, улучшивших жилищные условия.</t>
  </si>
  <si>
    <t>7.Количество грантов, предоставляемых на поддержку инициатив местных сообществ.</t>
  </si>
  <si>
    <t>8.Количество введенных в действие мест в образовательных учреждениях.</t>
  </si>
  <si>
    <t>мест</t>
  </si>
  <si>
    <t>9.Количество введенных в действие спортивных сооружений.</t>
  </si>
  <si>
    <t>10.Протяженность введенных в действие водопроводов.</t>
  </si>
  <si>
    <t>км.</t>
  </si>
  <si>
    <t>12.Протяженность введенных в действие канализационных сетей.</t>
  </si>
  <si>
    <t>14.Количество вновь созданных рабочих мест.</t>
  </si>
  <si>
    <t>мест.</t>
  </si>
  <si>
    <t>Обеспечение населения Михайловского района жилищно-коммунальными услугами" на 2015-2020 годы</t>
  </si>
  <si>
    <t>1.Протяженность водопроводных сетей, нуждающихся в замене</t>
  </si>
  <si>
    <t>км</t>
  </si>
  <si>
    <t>2.Протяженность  канализационных сетей, нуждающихя в замене</t>
  </si>
  <si>
    <t>3.Протяженность тепловых сетей, нуждающихся в замене</t>
  </si>
  <si>
    <t>4.Количество человек Михайловского района, вовлеченных в процесс экологического воспитания</t>
  </si>
  <si>
    <t>5.Количество ликвидированных несанкционированных свалок</t>
  </si>
  <si>
    <t>12.1</t>
  </si>
  <si>
    <t>"Развитие водоснабжения в Михайловском районе" на 2015-2020 годы</t>
  </si>
  <si>
    <t>1.Доля водопроводной сети, нуждающейся в замене, в общей протяженности водопроводной сети</t>
  </si>
  <si>
    <t>2.Доля канализационной сети, нуждающейся в замене, в общей протяженности канализационной сети</t>
  </si>
  <si>
    <t>12.2</t>
  </si>
  <si>
    <t>"Модернизация объектов коммунальной инфраструктуры Михайловского района" на 2015-2020 годы</t>
  </si>
  <si>
    <t>1.Доля тепловой сети, нуждающейся в замене, в общей протяженности тепловой сети</t>
  </si>
  <si>
    <t>12.3</t>
  </si>
  <si>
    <t>"Развитие системы обращения с отходами производства и потребления на территории Михайловского района" на 2015-2020 годы</t>
  </si>
  <si>
    <t>1.Доля населения Михайловского района, воволеченного в процесс экологического воспитания, образования, просвещения</t>
  </si>
  <si>
    <t>2.Доля ликвидированных несанкционированных свалок в общем количестве выявленных</t>
  </si>
  <si>
    <t>Результаты за 12 месяцев  2015 года</t>
  </si>
  <si>
    <t>Ожидаемый результат</t>
  </si>
  <si>
    <t>Полученный результат</t>
  </si>
  <si>
    <t>Систематическими профилактическими мероприятиями среди подростков и молодежи охвачено более 1500 человек. За отчетный период выявлено 14 противоправных деяний в сфере незаконного оборота наркотических и психотропных веществ, при плановом показателе 14 ед. Комплексная оценка эффективности муниципальной программы составила 100%, программа реализуется с высоким уровнем эффективности.</t>
  </si>
  <si>
    <t>Проведено за отчетный период 3 тематических совещания по вопросам противодействия экстремизму  и идеологии терроризма.Выпущено 7 информационных сообщений (публикации в СМИ, телесюжеты).По этим показателям плановые значения выполнены. Муниципальные служащие в 2015 году не проходили курсы повышения квалификации по вопросам противодействия экстремизма и идеологии терроризма, реализации этнокультурной и миграциооной политики (план 5%). Комплексная оценка эффективности муниципальной программы-88,9%, реализуется с высоким уровнем эффективности.</t>
  </si>
  <si>
    <t>Финансирование за 12 месяцев  2015 года</t>
  </si>
  <si>
    <t>Всего</t>
  </si>
  <si>
    <t>в т.ч.кап. вложения</t>
  </si>
  <si>
    <t xml:space="preserve">в том числе </t>
  </si>
  <si>
    <t>ФБ</t>
  </si>
  <si>
    <t>КБ</t>
  </si>
  <si>
    <t>МБ</t>
  </si>
  <si>
    <t>ВИ</t>
  </si>
  <si>
    <t>План по программе на  2015г.</t>
  </si>
  <si>
    <t>Фактически освоено за 12 месяцев  2015г.</t>
  </si>
  <si>
    <t>Выполнение за 12 месяцев  2015г. от плана по программе, %</t>
  </si>
  <si>
    <t>Снижение показателя числа лиц, зарегистрированных с диагнозом "наркомания", до 33 человек;
Увеличение до 11,7 доли больных наркоманией, находящихся в стадии ремиссии от 1 года до 2-х лет, на 100 больных наркоманией среднегодового контингента;
Увеличение до 10,5 доли больных наркоманией, находящихся в ремиссии более 2-х лет, на 100 больных наркоманией среднегодового контингента;
Увеличение до 50% доли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Михайловского района;
Увеличение до 13 факторов выявленных преступлений и административных правонарушений в сфере незаконного оборота наркотических средств и психотропных веществ.</t>
  </si>
  <si>
    <t>Улучшение жилищных условий 27 молодых семей Михайловского района;
Доля бюджетных средств, направляемых на стоительство индивидуального и приобретение нового жилья, в общем объеме бюджтных средств, выделяемых в рамках программы составит 25%</t>
  </si>
  <si>
    <t>Снижение уровня преступности к 2020 году до 380 преступлений;
Сокращение числа лиц, погибших в результате дорожно-транспортных происшествий к 2020 году до 1 человека</t>
  </si>
  <si>
    <t>К концу 2020 года:
количество зарегистрированных СМСП в районе составит 615 единиц;
удельный вес занятых в сфере малого и среднего предпринимательства Михайловского района составит 27,9%;
уровень среднемесячной заработной платы одного работника на малых и средних предприятиях Михайловского района составит 153,5% (по отношению к уровню 2012 года);
объем налоговых поступлений от СМСП в консолидированный бюджет Михайловского района достигнет уровня 40,2 млн. руб.;
оборот малых и средних предприятий Михайловского района составит 1128,1 млн. руб.
доля объема промышленного производства, произведенная СМСП от общего оборота по району составит 27%
объем инвестиций в основной капитал, привлеченных малыми и средними предприятиями достигнет 75 млн. руб.</t>
  </si>
  <si>
    <t>Увеличение до 13 % доли муниципальных служащих, прошедших курсы повышения квалификации по вопросам противодействия экстремизму и идеологии терроризма, реализации этнокультурной и миграционной политики;
Увеличение до 6 в год тематических семинаров-совещаний по вопросам противодействия экстремизму и идеологии терроризма, межнациональной конфликтности и незаконной миграции с участием сотрудников надзорных и правоохранительных органов, участвовавших в совещаниях;
Увеличение до 25 в год числа информационных сообщений: публикаций, теле и радиосюжетов в СМИ (в том числе интернет-изданиях) региона с целью информирования населения о мерах, принимаемых ОМС в сфере противодействия экстремизму и идеологии терроризма.</t>
  </si>
  <si>
    <t>Увеличение доли объектов культурного наследия, находящихся в удовлетворительном состоянии, в общем количестве объектов культурного наследия регионального и местного (муниципального) значения на территории района до 60%;
Количество посещений библиотек на 1 жителя к 2020 году составит 3,5 посещений;
Ежегодное увеличение количества посещений и численности участников культурно-досуговых мероприятий не менее чем на 0,1%;
Сохранение доли детей, обучающихся в детских школах искусств, в общей численности учащихся детей на уровне 2014 года;
Повышение средней заработной платы работников учреждений культуры Михайловкого района до уровня средней заработной платы в Алтайском крае.</t>
  </si>
  <si>
    <t>Увеличение в 2020 году по отношению к 2014 году:
 производства зерновых культур в хозяйствах всех категорий составит на 13%: 
подсолнечника - на 41%; 
валовой надой молока - на 3,0%; 
мяса на убой - на 3,2%;
рост заработной платы в сельском хозяйстве - на 38%;
рентабельность сельскохозяйственных предприятий достигнет 29,5%</t>
  </si>
  <si>
    <t>Сохранение доли детей в возрасте от 3 до 7 лет, которым предоставлена возм-ть получать услуги дошкольного образования, в общей числ-ти детей в возрасте от 3 до7 лет, скорректированной на численность детей в возрасте от 5 до 7 лет, обучающихся в школе, до 100 %; Сокращение разрыва между средним баллом ЕГЭ (в расчете на 1 предмет) в 10 % школ с лучшими результатами ЕГЭ и средним баллом ЕГЭ (в расчете на 1 предмет) в 10% школ с худшими результатами ЕГЭ до 1,28; Увеличение доли обучающихся в муниципальных общеобр-х организациях, которым предоставлена возможность обучаться в современных условиях, по отношению к общему числу обучаюшихся, до 84%; Увеличение доли молодых людей в возрасте от 14 до 30 лет, вовлеченных в реализуемые ОИВ проекты и программы в сфере молодежной политики, в общей численности молодежи в возрасте от 14 до 30 лет до 50%.</t>
  </si>
  <si>
    <t>К концу 2020 года:
туристический поток составит 2807 человек в год;
количество занятых оказанием туритиских услуг увеличится до 58 человек;
объем налоговых поступлений в местный бюджет от субъектов, предоставляющие туристские услуги достигнет 469 тыс. рублей.</t>
  </si>
  <si>
    <t>Увеличение числа жителей района, регулярно занимающихся физической культурой и спортом;
Улучшение уровня физической подготовки детей и молодежи;
Уменьшение числа правонарушений среди несовершеннолетних детей и подростков;
Сохранение и качественное улучшение кадрового потенциала учреждений физической культуры и спорта;
Укрепление материально-технической и спортивной базы Михайловского района;
Увеличение количества спортсменов, выполнивших спортивные нормативы;
Повышение спортивного мастерства сборных команд района.</t>
  </si>
  <si>
    <t>Сокращение уровня официально зарегистрированной безработицы в сельской местности до 3,0%; Реализация 24 проектов, получивших грантовую поддержку на развитие сельского предпринимательства; Улучшение жилищных условий 9 сельских семей, 20 молодых семей и молодых специалистов; Ввод (приобретение) 851 кв.м. жилья для граждан, проживающих в сельской местности, 1249 кв.м. для молодых семей и молодых специалистов; Предоставление 8 грантов, направленных на поддержку инициатив местных сообществ; Ввод в действие 360 мест в образовательном учреждении; Ввод в действие 1 плоскостного спортивного сооружения; Ввод в действие 5,3 км водопроводных сетей; Ввод в действие 2,6 км автомобильных дорог; Ввод в действие 1,5 км канализационных сетей; Создание 900 новых рабочих мест на селе.</t>
  </si>
  <si>
    <t>К 2020 году протяженность сетей, нуждающихся в замене составит: водопроводных- до 57,2 км, тепловых-до 11,56 км, канализационных-до 0,8 км.
Будет вовлечено в процесс экологического воспитания 5023 человека, ликвидировано 12 несанкционированных свалок.</t>
  </si>
  <si>
    <t>Удельный вес занятых в сфере малого и среднего бизнеса составил  29,1% при плановом показателе  26,4 %. Уровень среднемесячной заработной платы одного работника выше планового показателя к уровню 2012 года  составил  122,1%, при плане 117,4%. Четыре субъекта за 2015 год получили государственную поддержку через фонд микрозаймов, четырём СМП предоставлена финансовая поддержка по мероприятиям муниципальной программы в части софинансирования (грантовая поддержка, возмещение части затрат, связанных с приобретением оборудования). Информационно-консультационный центр предоставил хозяйствующим субъектам, безработным гражданам 331 консультацию по различным вопросам. Комплексная оценка составила 97,8%, т.е. муниципальная программа реализуется с высоким уровнем эффективности.</t>
  </si>
  <si>
    <t>За отчетный период 4 молодые семьи улучшили свои жилищные условия. По состоянию на 01 января в очереди на жилье состоит 37 семей. Комплексная оценка составила 66,7%, муниципальная программа реализуется со средним уровнем эффективности.</t>
  </si>
  <si>
    <t>За отчетный период невыполнены показатели по количеству зарегистрированных преступлений: при плане 400 ед., фактически зарегистрирована 501 единица. Погибло в результате дорожно-транспортных происшествий 4 человека (план 3чел.) Уровень преступности несовершеннолетних-план 19 фактов, фактически зарегистрировано 30 преступлений. Выше плановых показателей:уровень преступлений, совершенных на улицах и в других общественных местах, совершенных ранее судимыми лицами. С помощью общественности раскрыто 3,6 % преступлений. В целом муниципальная программа за отчетный период реализуется со средним уровнем эффективности, комплексная оценка составила 76,6%.</t>
  </si>
  <si>
    <t>Достигли планового уровня показатели: доля объектов культурного наследия, находящихся в удовлетворительном состоянии, количество посещений библиотек на 1 жителя, увеличение количества посещений и численности участников культурно-досуговых мероприятий. На 3,7 % выше планового уровня число обучаемых в детских школах искусств (факт 16%). Соотношение средней заработной платы работников учреждений культуры района не достигло уровня средней заработной платы в Алтайском крае. Комплексная оценка составила 80,9%, муниципальная программа реализуется с высоким уровнем эффективности.</t>
  </si>
  <si>
    <t>Посевная площадь под зерновыми культурами увеличена на 13,9%. Валовое производство молока и мяса в убойном весе возросло до 102,7%.Выше планового уровня получен среднесуточный привес (514 г). Не выполнен показатель на 3,8% по надою молока на 1 фуражную корову. Комплексная оценка эффективности реализации муниципальной программы составила 98,9%, реализуется с высоким уровнем эффективности.</t>
  </si>
  <si>
    <t>1000 дошкольников воспитывается в дошкольных учреждениях, отвечающих современным требованиям- 90%, при плане 80%. Более 360 человек в возрасте от 14 до 30 лет -9% принимали участие в волонтерской деятельности при плане 7%. Выше уровня плановых показателей: доля обучающихся в общеобразовательных организациях по новым федеральным стандартам; доля обучающихся по программам общего образования, участвующих в олимпиадах и конкурсах; доля детей, отдохнувших в детских оздоровительных организациях. Не выполнены показатели: доля выпускников, не сдавших ЕГЭ (план 0%, факт-1,72%); доля обучающихся 9 классов, не прошедших ГИА (план 0%, факт-0,49%). Муниципальная программа реализуется со средним уровнем эффективности, комплексная оценка составила 62,9%.</t>
  </si>
  <si>
    <t>Туристический поток за год составил 2006 человек или 100,3%, объем налоговых поступлений в местный бюджет составил 189,8 т.р., 47 человек занято оказанием туристических услуг, при плане-52 человека.Муниципальная программа реализуется с высоким уровнем эффективности, комплексная оценка эффективности реализации программы составила 98,9%.</t>
  </si>
  <si>
    <t>На 100% выполнен показатель по численности населения, занимающихся спортом, по количеству плоскостных сооружений. Количество профессиональных тренерских кадров-43 человека, план-47 человек. Муниципальная программа реализуется с высоким уровнем эффективности, комплексная оценка эффективности реализации программы составила 93,1%.</t>
  </si>
  <si>
    <t>Уровень официально зарегистрированной безработицы -3,8 %, создано 150 новых рабочих мест. На развитие предпринимательской деятельности 3  начинающих субъекта малого предпринимательства получили грантовую поддержку. За 2015 год реализованы 2 грантовых проекта на поддержку местных инициатив. Комплексная оценка эффективности реализации программы составила 68,9%, т.е. муниципальная программа реализуется со средним уровнем эффективности.</t>
  </si>
  <si>
    <t>За отчетный период отремонтировано 0,3 км водопроводных сетей, 0,45 км- тепловых сетей, ликвидировано 8 несанкционированных свалок. Вовлечено в процесс экологического воспитания 4862 человека или 24,2% от общей численности населения района. Муниципальная программа реализуется со средним уровнем эффективности, комплексная оценка составила 67,3%.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</si>
</sst>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quotePrefix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opLeftCell="A22" workbookViewId="0">
      <selection activeCell="E28" sqref="E28"/>
    </sheetView>
  </sheetViews>
  <sheetFormatPr defaultRowHeight="15.75"/>
  <cols>
    <col min="1" max="1" width="5.7109375" style="3" customWidth="1"/>
    <col min="2" max="2" width="39.7109375" style="1" customWidth="1"/>
    <col min="3" max="3" width="11.7109375" style="2" customWidth="1"/>
    <col min="4" max="4" width="11.7109375" style="1" customWidth="1"/>
    <col min="5" max="6" width="10.7109375" style="1" customWidth="1"/>
    <col min="7" max="16384" width="9.140625" style="1"/>
  </cols>
  <sheetData>
    <row r="1" spans="1:6">
      <c r="A1" s="4" t="s">
        <v>0</v>
      </c>
      <c r="B1" s="5"/>
      <c r="C1" s="5"/>
      <c r="D1" s="5"/>
      <c r="E1" s="5"/>
      <c r="F1" s="5"/>
    </row>
    <row r="2" spans="1:6">
      <c r="A2" s="4" t="s">
        <v>1</v>
      </c>
      <c r="B2" s="5"/>
      <c r="C2" s="5"/>
      <c r="D2" s="5"/>
      <c r="E2" s="5"/>
      <c r="F2" s="5"/>
    </row>
    <row r="3" spans="1:6" s="2" customFormat="1" ht="31.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21" t="s">
        <v>8</v>
      </c>
      <c r="C4" s="22"/>
      <c r="D4" s="22"/>
      <c r="E4" s="22"/>
      <c r="F4" s="22"/>
    </row>
    <row r="5" spans="1:6" ht="31.5">
      <c r="A5" s="8"/>
      <c r="B5" s="9" t="s">
        <v>9</v>
      </c>
      <c r="C5" s="6" t="s">
        <v>10</v>
      </c>
      <c r="D5" s="9">
        <v>38</v>
      </c>
      <c r="E5" s="9">
        <v>42</v>
      </c>
      <c r="F5" s="9">
        <f>IF(E5=0,0,ROUND(D5/E5*100,1))</f>
        <v>90.5</v>
      </c>
    </row>
    <row r="6" spans="1:6" ht="63">
      <c r="A6" s="8"/>
      <c r="B6" s="9" t="s">
        <v>11</v>
      </c>
      <c r="C6" s="6" t="s">
        <v>10</v>
      </c>
      <c r="D6" s="9">
        <v>9.1</v>
      </c>
      <c r="E6" s="9">
        <v>9.5</v>
      </c>
      <c r="F6" s="9">
        <f>IF(D6=0,0,ROUND(E6/D6*100,1))</f>
        <v>104.4</v>
      </c>
    </row>
    <row r="7" spans="1:6" ht="63">
      <c r="A7" s="8"/>
      <c r="B7" s="9" t="s">
        <v>12</v>
      </c>
      <c r="C7" s="6" t="s">
        <v>10</v>
      </c>
      <c r="D7" s="9">
        <v>8.9</v>
      </c>
      <c r="E7" s="9">
        <v>7.1</v>
      </c>
      <c r="F7" s="9">
        <f>IF(D7=0,0,ROUND(E7/D7*100,1))</f>
        <v>79.8</v>
      </c>
    </row>
    <row r="8" spans="1:6" ht="110.25">
      <c r="A8" s="8"/>
      <c r="B8" s="9" t="s">
        <v>13</v>
      </c>
      <c r="C8" s="6" t="s">
        <v>14</v>
      </c>
      <c r="D8" s="9">
        <v>38</v>
      </c>
      <c r="E8" s="9">
        <v>38</v>
      </c>
      <c r="F8" s="9">
        <f>IF(D8=0,0,ROUND(E8/D8*100,1))</f>
        <v>100</v>
      </c>
    </row>
    <row r="9" spans="1:6" ht="63">
      <c r="A9" s="8"/>
      <c r="B9" s="9" t="s">
        <v>15</v>
      </c>
      <c r="C9" s="6" t="s">
        <v>16</v>
      </c>
      <c r="D9" s="9">
        <v>10</v>
      </c>
      <c r="E9" s="9">
        <v>14</v>
      </c>
      <c r="F9" s="9">
        <f>IF(D9=0,0,ROUND(E9/D9*100,1))</f>
        <v>140</v>
      </c>
    </row>
    <row r="10" spans="1:6">
      <c r="A10" s="7">
        <v>2</v>
      </c>
      <c r="B10" s="21" t="s">
        <v>17</v>
      </c>
      <c r="C10" s="22"/>
      <c r="D10" s="22"/>
      <c r="E10" s="22"/>
      <c r="F10" s="22"/>
    </row>
    <row r="11" spans="1:6" ht="31.5">
      <c r="A11" s="8"/>
      <c r="B11" s="9" t="s">
        <v>18</v>
      </c>
      <c r="C11" s="6" t="s">
        <v>19</v>
      </c>
      <c r="D11" s="9">
        <v>4</v>
      </c>
      <c r="E11" s="9">
        <v>4</v>
      </c>
      <c r="F11" s="9">
        <f>IF(D11=0,0,ROUND(E11/D11*100,1))</f>
        <v>100</v>
      </c>
    </row>
    <row r="12" spans="1:6" ht="94.5">
      <c r="A12" s="8"/>
      <c r="B12" s="9" t="s">
        <v>20</v>
      </c>
      <c r="C12" s="6" t="s">
        <v>14</v>
      </c>
      <c r="D12" s="9">
        <v>25</v>
      </c>
      <c r="E12" s="9">
        <v>67</v>
      </c>
      <c r="F12" s="9">
        <f>IF(D12=0,0,ROUND(E12/D12*100,1))</f>
        <v>268</v>
      </c>
    </row>
    <row r="13" spans="1:6">
      <c r="A13" s="7">
        <v>3</v>
      </c>
      <c r="B13" s="21" t="s">
        <v>21</v>
      </c>
      <c r="C13" s="22"/>
      <c r="D13" s="22"/>
      <c r="E13" s="22"/>
      <c r="F13" s="22"/>
    </row>
    <row r="14" spans="1:6" ht="31.5">
      <c r="A14" s="8"/>
      <c r="B14" s="9" t="s">
        <v>22</v>
      </c>
      <c r="C14" s="6" t="s">
        <v>23</v>
      </c>
      <c r="D14" s="9">
        <v>400</v>
      </c>
      <c r="E14" s="9">
        <v>501</v>
      </c>
      <c r="F14" s="9">
        <f>IF(E14=0,0,ROUND(D14/E14*100,1))</f>
        <v>79.8</v>
      </c>
    </row>
    <row r="15" spans="1:6" ht="47.25">
      <c r="A15" s="8"/>
      <c r="B15" s="9" t="s">
        <v>24</v>
      </c>
      <c r="C15" s="6" t="s">
        <v>25</v>
      </c>
      <c r="D15" s="9">
        <v>3</v>
      </c>
      <c r="E15" s="9">
        <v>4</v>
      </c>
      <c r="F15" s="9">
        <f>IF(E15=0,0,ROUND(D15/E15*100,1))</f>
        <v>75</v>
      </c>
    </row>
    <row r="16" spans="1:6">
      <c r="A16" s="10" t="s">
        <v>26</v>
      </c>
      <c r="B16" s="21" t="s">
        <v>27</v>
      </c>
      <c r="C16" s="22"/>
      <c r="D16" s="22"/>
      <c r="E16" s="22"/>
      <c r="F16" s="22"/>
    </row>
    <row r="17" spans="1:6" ht="110.25">
      <c r="A17" s="8"/>
      <c r="B17" s="9" t="s">
        <v>28</v>
      </c>
      <c r="C17" s="6" t="s">
        <v>23</v>
      </c>
      <c r="D17" s="9">
        <v>1</v>
      </c>
      <c r="E17" s="9">
        <v>0</v>
      </c>
      <c r="F17" s="9">
        <f>IF(E17=0,0,ROUND(D17/E17*100,1))</f>
        <v>0</v>
      </c>
    </row>
    <row r="18" spans="1:6" ht="78.75">
      <c r="A18" s="8"/>
      <c r="B18" s="9" t="s">
        <v>29</v>
      </c>
      <c r="C18" s="6" t="s">
        <v>23</v>
      </c>
      <c r="D18" s="9">
        <v>19</v>
      </c>
      <c r="E18" s="9">
        <v>30</v>
      </c>
      <c r="F18" s="9">
        <f>IF(E18=0,0,ROUND(D18/E18*100,1))</f>
        <v>63.3</v>
      </c>
    </row>
    <row r="19" spans="1:6" ht="47.25">
      <c r="A19" s="8"/>
      <c r="B19" s="9" t="s">
        <v>30</v>
      </c>
      <c r="C19" s="6" t="s">
        <v>23</v>
      </c>
      <c r="D19" s="9">
        <v>70</v>
      </c>
      <c r="E19" s="9">
        <v>101</v>
      </c>
      <c r="F19" s="9">
        <f>IF(E19=0,0,ROUND(D19/E19*100,1))</f>
        <v>69.3</v>
      </c>
    </row>
    <row r="20" spans="1:6" ht="47.25">
      <c r="A20" s="8"/>
      <c r="B20" s="9" t="s">
        <v>31</v>
      </c>
      <c r="C20" s="6" t="s">
        <v>23</v>
      </c>
      <c r="D20" s="9">
        <v>75</v>
      </c>
      <c r="E20" s="9">
        <v>95</v>
      </c>
      <c r="F20" s="9">
        <f>IF(E20=0,0,ROUND(D20/E20*100,1))</f>
        <v>78.900000000000006</v>
      </c>
    </row>
    <row r="21" spans="1:6" ht="31.5">
      <c r="A21" s="8"/>
      <c r="B21" s="9" t="s">
        <v>32</v>
      </c>
      <c r="C21" s="6" t="s">
        <v>23</v>
      </c>
      <c r="D21" s="9">
        <v>0</v>
      </c>
      <c r="E21" s="9">
        <v>0</v>
      </c>
      <c r="F21" s="9">
        <f>IF(E21=0,0,ROUND(D21/E21*100,1))</f>
        <v>0</v>
      </c>
    </row>
    <row r="22" spans="1:6" ht="78.75">
      <c r="A22" s="8"/>
      <c r="B22" s="9" t="s">
        <v>33</v>
      </c>
      <c r="C22" s="6" t="s">
        <v>14</v>
      </c>
      <c r="D22" s="9">
        <v>7</v>
      </c>
      <c r="E22" s="9">
        <v>3.6</v>
      </c>
      <c r="F22" s="9">
        <f>IF(D22=0,0,ROUND(E22/D22*100,1))</f>
        <v>51.4</v>
      </c>
    </row>
    <row r="23" spans="1:6">
      <c r="A23" s="10" t="s">
        <v>34</v>
      </c>
      <c r="B23" s="21" t="s">
        <v>35</v>
      </c>
      <c r="C23" s="22"/>
      <c r="D23" s="22"/>
      <c r="E23" s="22"/>
      <c r="F23" s="22"/>
    </row>
    <row r="24" spans="1:6" ht="31.5">
      <c r="A24" s="8"/>
      <c r="B24" s="9" t="s">
        <v>36</v>
      </c>
      <c r="C24" s="6" t="s">
        <v>25</v>
      </c>
      <c r="D24" s="9">
        <v>0</v>
      </c>
      <c r="E24" s="9">
        <v>0</v>
      </c>
      <c r="F24" s="9">
        <f>IF(E24=0,0,ROUND(D24/E24*100,1))</f>
        <v>0</v>
      </c>
    </row>
    <row r="25" spans="1:6" ht="47.25">
      <c r="A25" s="8"/>
      <c r="B25" s="9" t="s">
        <v>37</v>
      </c>
      <c r="C25" s="6" t="s">
        <v>25</v>
      </c>
      <c r="D25" s="9">
        <v>3</v>
      </c>
      <c r="E25" s="9">
        <v>4</v>
      </c>
      <c r="F25" s="9">
        <f>IF(E25=0,0,ROUND(D25/E25*100,1))</f>
        <v>75</v>
      </c>
    </row>
    <row r="26" spans="1:6">
      <c r="A26" s="7">
        <v>4</v>
      </c>
      <c r="B26" s="21" t="s">
        <v>38</v>
      </c>
      <c r="C26" s="22"/>
      <c r="D26" s="22"/>
      <c r="E26" s="22"/>
      <c r="F26" s="22"/>
    </row>
    <row r="27" spans="1:6" ht="47.25">
      <c r="A27" s="8"/>
      <c r="B27" s="9" t="s">
        <v>39</v>
      </c>
      <c r="C27" s="6" t="s">
        <v>40</v>
      </c>
      <c r="D27" s="9">
        <v>565</v>
      </c>
      <c r="E27" s="9">
        <v>513</v>
      </c>
      <c r="F27" s="9">
        <f t="shared" ref="F27:F34" si="0">IF(D27=0,0,ROUND(E27/D27*100,1))</f>
        <v>90.8</v>
      </c>
    </row>
    <row r="28" spans="1:6" ht="78.75">
      <c r="A28" s="8"/>
      <c r="B28" s="9" t="s">
        <v>41</v>
      </c>
      <c r="C28" s="6" t="s">
        <v>14</v>
      </c>
      <c r="D28" s="9">
        <v>26.4</v>
      </c>
      <c r="E28" s="9">
        <v>29.1</v>
      </c>
      <c r="F28" s="9">
        <f t="shared" si="0"/>
        <v>110.2</v>
      </c>
    </row>
    <row r="29" spans="1:6" ht="78.75">
      <c r="A29" s="8"/>
      <c r="B29" s="9" t="s">
        <v>42</v>
      </c>
      <c r="C29" s="6" t="s">
        <v>14</v>
      </c>
      <c r="D29" s="9">
        <v>117.4</v>
      </c>
      <c r="E29" s="9">
        <v>122.1</v>
      </c>
      <c r="F29" s="9">
        <f t="shared" si="0"/>
        <v>104</v>
      </c>
    </row>
    <row r="30" spans="1:6" ht="157.5">
      <c r="A30" s="8"/>
      <c r="B30" s="9" t="s">
        <v>43</v>
      </c>
      <c r="C30" s="6" t="s">
        <v>44</v>
      </c>
      <c r="D30" s="9">
        <v>31500</v>
      </c>
      <c r="E30" s="9">
        <v>36200</v>
      </c>
      <c r="F30" s="9">
        <f t="shared" si="0"/>
        <v>114.9</v>
      </c>
    </row>
    <row r="31" spans="1:6" ht="63">
      <c r="A31" s="8"/>
      <c r="B31" s="9" t="s">
        <v>45</v>
      </c>
      <c r="C31" s="6" t="s">
        <v>46</v>
      </c>
      <c r="D31" s="9">
        <v>921.8</v>
      </c>
      <c r="E31" s="9">
        <v>1079.9000000000001</v>
      </c>
      <c r="F31" s="9">
        <f t="shared" si="0"/>
        <v>117.2</v>
      </c>
    </row>
    <row r="32" spans="1:6" ht="78.75">
      <c r="A32" s="8"/>
      <c r="B32" s="9" t="s">
        <v>47</v>
      </c>
      <c r="C32" s="6" t="s">
        <v>14</v>
      </c>
      <c r="D32" s="9">
        <v>23</v>
      </c>
      <c r="E32" s="9">
        <v>35</v>
      </c>
      <c r="F32" s="9">
        <f t="shared" si="0"/>
        <v>152.19999999999999</v>
      </c>
    </row>
    <row r="33" spans="1:6" ht="47.25">
      <c r="A33" s="8"/>
      <c r="B33" s="9" t="s">
        <v>48</v>
      </c>
      <c r="C33" s="6" t="s">
        <v>46</v>
      </c>
      <c r="D33" s="9">
        <v>58</v>
      </c>
      <c r="E33" s="9">
        <v>87</v>
      </c>
      <c r="F33" s="9">
        <f t="shared" si="0"/>
        <v>150</v>
      </c>
    </row>
    <row r="34" spans="1:6" ht="31.5">
      <c r="A34" s="8"/>
      <c r="B34" s="9" t="s">
        <v>49</v>
      </c>
      <c r="C34" s="6" t="s">
        <v>10</v>
      </c>
      <c r="D34" s="9">
        <v>10</v>
      </c>
      <c r="E34" s="9">
        <v>8</v>
      </c>
      <c r="F34" s="9">
        <f t="shared" si="0"/>
        <v>80</v>
      </c>
    </row>
    <row r="35" spans="1:6">
      <c r="A35" s="7">
        <v>5</v>
      </c>
      <c r="B35" s="21" t="s">
        <v>50</v>
      </c>
      <c r="C35" s="22"/>
      <c r="D35" s="22"/>
      <c r="E35" s="22"/>
      <c r="F35" s="22"/>
    </row>
    <row r="36" spans="1:6" ht="110.25">
      <c r="A36" s="8"/>
      <c r="B36" s="9" t="s">
        <v>51</v>
      </c>
      <c r="C36" s="6" t="s">
        <v>14</v>
      </c>
      <c r="D36" s="9">
        <v>5</v>
      </c>
      <c r="E36" s="9">
        <v>0</v>
      </c>
      <c r="F36" s="9">
        <f>IF(D36=0,0,ROUND(E36/D36*100,1))</f>
        <v>0</v>
      </c>
    </row>
    <row r="37" spans="1:6" ht="173.25">
      <c r="A37" s="8"/>
      <c r="B37" s="9" t="s">
        <v>52</v>
      </c>
      <c r="C37" s="6" t="s">
        <v>53</v>
      </c>
      <c r="D37" s="9">
        <v>3</v>
      </c>
      <c r="E37" s="9">
        <v>3</v>
      </c>
      <c r="F37" s="9">
        <f>IF(D37=0,0,ROUND(E37/D37*100,1))</f>
        <v>100</v>
      </c>
    </row>
    <row r="38" spans="1:6" ht="189">
      <c r="A38" s="8"/>
      <c r="B38" s="9" t="s">
        <v>54</v>
      </c>
      <c r="C38" s="6" t="s">
        <v>53</v>
      </c>
      <c r="D38" s="9">
        <v>7</v>
      </c>
      <c r="E38" s="9">
        <v>7</v>
      </c>
      <c r="F38" s="9">
        <f>IF(D38=0,0,ROUND(E38/D38*100,1))</f>
        <v>100</v>
      </c>
    </row>
    <row r="39" spans="1:6">
      <c r="A39" s="7">
        <v>6</v>
      </c>
      <c r="B39" s="21" t="s">
        <v>55</v>
      </c>
      <c r="C39" s="22"/>
      <c r="D39" s="22"/>
      <c r="E39" s="22"/>
      <c r="F39" s="22"/>
    </row>
    <row r="40" spans="1:6" ht="110.25">
      <c r="A40" s="8"/>
      <c r="B40" s="9" t="s">
        <v>56</v>
      </c>
      <c r="C40" s="6" t="s">
        <v>14</v>
      </c>
      <c r="D40" s="9">
        <v>56</v>
      </c>
      <c r="E40" s="9">
        <v>56</v>
      </c>
      <c r="F40" s="9">
        <f t="shared" ref="F40:F45" si="1">IF(D40=0,0,ROUND(E40/D40*100,1))</f>
        <v>100</v>
      </c>
    </row>
    <row r="41" spans="1:6" ht="31.5">
      <c r="A41" s="8"/>
      <c r="B41" s="9" t="s">
        <v>57</v>
      </c>
      <c r="C41" s="6" t="s">
        <v>58</v>
      </c>
      <c r="D41" s="9">
        <v>3</v>
      </c>
      <c r="E41" s="9">
        <v>3</v>
      </c>
      <c r="F41" s="9">
        <f t="shared" si="1"/>
        <v>100</v>
      </c>
    </row>
    <row r="42" spans="1:6" ht="47.25">
      <c r="A42" s="8"/>
      <c r="B42" s="9" t="s">
        <v>59</v>
      </c>
      <c r="C42" s="6" t="s">
        <v>14</v>
      </c>
      <c r="D42" s="9">
        <v>3</v>
      </c>
      <c r="E42" s="9">
        <v>3</v>
      </c>
      <c r="F42" s="9">
        <f t="shared" si="1"/>
        <v>100</v>
      </c>
    </row>
    <row r="43" spans="1:6" ht="63">
      <c r="A43" s="8"/>
      <c r="B43" s="9" t="s">
        <v>60</v>
      </c>
      <c r="C43" s="6" t="s">
        <v>14</v>
      </c>
      <c r="D43" s="9">
        <v>6.8</v>
      </c>
      <c r="E43" s="9">
        <v>6.8</v>
      </c>
      <c r="F43" s="9">
        <f t="shared" si="1"/>
        <v>100</v>
      </c>
    </row>
    <row r="44" spans="1:6" ht="47.25">
      <c r="A44" s="8"/>
      <c r="B44" s="9" t="s">
        <v>61</v>
      </c>
      <c r="C44" s="6" t="s">
        <v>14</v>
      </c>
      <c r="D44" s="9">
        <v>12.3</v>
      </c>
      <c r="E44" s="9">
        <v>16</v>
      </c>
      <c r="F44" s="9">
        <f t="shared" si="1"/>
        <v>130.1</v>
      </c>
    </row>
    <row r="45" spans="1:6" ht="110.25">
      <c r="A45" s="8"/>
      <c r="B45" s="9" t="s">
        <v>62</v>
      </c>
      <c r="C45" s="6" t="s">
        <v>14</v>
      </c>
      <c r="D45" s="9">
        <v>73.7</v>
      </c>
      <c r="E45" s="9">
        <v>63.7</v>
      </c>
      <c r="F45" s="9">
        <f t="shared" si="1"/>
        <v>86.4</v>
      </c>
    </row>
    <row r="46" spans="1:6">
      <c r="A46" s="7">
        <v>7</v>
      </c>
      <c r="B46" s="21" t="s">
        <v>63</v>
      </c>
      <c r="C46" s="22"/>
      <c r="D46" s="22"/>
      <c r="E46" s="22"/>
      <c r="F46" s="22"/>
    </row>
    <row r="47" spans="1:6">
      <c r="A47" s="8"/>
      <c r="B47" s="9" t="s">
        <v>64</v>
      </c>
      <c r="C47" s="6" t="s">
        <v>65</v>
      </c>
      <c r="D47" s="9">
        <v>45000</v>
      </c>
      <c r="E47" s="9">
        <v>51242</v>
      </c>
      <c r="F47" s="9">
        <f t="shared" ref="F47:F62" si="2">IF(D47=0,0,ROUND(E47/D47*100,1))</f>
        <v>113.9</v>
      </c>
    </row>
    <row r="48" spans="1:6">
      <c r="A48" s="8"/>
      <c r="B48" s="9" t="s">
        <v>66</v>
      </c>
      <c r="C48" s="6" t="s">
        <v>65</v>
      </c>
      <c r="D48" s="9">
        <v>15000</v>
      </c>
      <c r="E48" s="9">
        <v>15279</v>
      </c>
      <c r="F48" s="9">
        <f t="shared" si="2"/>
        <v>101.9</v>
      </c>
    </row>
    <row r="49" spans="1:6">
      <c r="A49" s="8"/>
      <c r="B49" s="9" t="s">
        <v>67</v>
      </c>
      <c r="C49" s="6" t="s">
        <v>68</v>
      </c>
      <c r="D49" s="9">
        <v>9.4</v>
      </c>
      <c r="E49" s="9">
        <v>7.7</v>
      </c>
      <c r="F49" s="9">
        <f t="shared" si="2"/>
        <v>81.900000000000006</v>
      </c>
    </row>
    <row r="50" spans="1:6">
      <c r="A50" s="8"/>
      <c r="B50" s="9" t="s">
        <v>69</v>
      </c>
      <c r="C50" s="6" t="s">
        <v>70</v>
      </c>
      <c r="D50" s="9">
        <v>8.5</v>
      </c>
      <c r="E50" s="9">
        <v>9.1999999999999993</v>
      </c>
      <c r="F50" s="9">
        <f t="shared" si="2"/>
        <v>108.2</v>
      </c>
    </row>
    <row r="51" spans="1:6" ht="31.5">
      <c r="A51" s="8"/>
      <c r="B51" s="9" t="s">
        <v>71</v>
      </c>
      <c r="C51" s="6" t="s">
        <v>72</v>
      </c>
      <c r="D51" s="9">
        <v>42500</v>
      </c>
      <c r="E51" s="9">
        <v>39545</v>
      </c>
      <c r="F51" s="9">
        <f t="shared" si="2"/>
        <v>93</v>
      </c>
    </row>
    <row r="52" spans="1:6" ht="31.5">
      <c r="A52" s="8"/>
      <c r="B52" s="9" t="s">
        <v>73</v>
      </c>
      <c r="C52" s="6" t="s">
        <v>72</v>
      </c>
      <c r="D52" s="9">
        <v>12800</v>
      </c>
      <c r="E52" s="9">
        <v>14118</v>
      </c>
      <c r="F52" s="9">
        <f t="shared" si="2"/>
        <v>110.3</v>
      </c>
    </row>
    <row r="53" spans="1:6">
      <c r="A53" s="8"/>
      <c r="B53" s="9" t="s">
        <v>74</v>
      </c>
      <c r="C53" s="6" t="s">
        <v>72</v>
      </c>
      <c r="D53" s="9">
        <v>20808</v>
      </c>
      <c r="E53" s="9">
        <v>21368</v>
      </c>
      <c r="F53" s="9">
        <f t="shared" si="2"/>
        <v>102.7</v>
      </c>
    </row>
    <row r="54" spans="1:6" ht="31.5">
      <c r="A54" s="8"/>
      <c r="B54" s="9" t="s">
        <v>75</v>
      </c>
      <c r="C54" s="6" t="s">
        <v>72</v>
      </c>
      <c r="D54" s="9">
        <v>2873</v>
      </c>
      <c r="E54" s="9">
        <v>2950</v>
      </c>
      <c r="F54" s="9">
        <f t="shared" si="2"/>
        <v>102.7</v>
      </c>
    </row>
    <row r="55" spans="1:6" ht="31.5">
      <c r="A55" s="8"/>
      <c r="B55" s="9" t="s">
        <v>76</v>
      </c>
      <c r="C55" s="6" t="s">
        <v>77</v>
      </c>
      <c r="D55" s="9">
        <v>13120</v>
      </c>
      <c r="E55" s="9">
        <v>13125</v>
      </c>
      <c r="F55" s="9">
        <f t="shared" si="2"/>
        <v>100</v>
      </c>
    </row>
    <row r="56" spans="1:6">
      <c r="A56" s="8"/>
      <c r="B56" s="9" t="s">
        <v>78</v>
      </c>
      <c r="C56" s="6" t="s">
        <v>77</v>
      </c>
      <c r="D56" s="9">
        <v>6212</v>
      </c>
      <c r="E56" s="9">
        <v>6213</v>
      </c>
      <c r="F56" s="9">
        <f t="shared" si="2"/>
        <v>100</v>
      </c>
    </row>
    <row r="57" spans="1:6">
      <c r="A57" s="8"/>
      <c r="B57" s="9" t="s">
        <v>79</v>
      </c>
      <c r="C57" s="6" t="s">
        <v>77</v>
      </c>
      <c r="D57" s="9">
        <v>6032</v>
      </c>
      <c r="E57" s="9">
        <v>6035</v>
      </c>
      <c r="F57" s="9">
        <f t="shared" si="2"/>
        <v>100</v>
      </c>
    </row>
    <row r="58" spans="1:6">
      <c r="A58" s="8"/>
      <c r="B58" s="9" t="s">
        <v>80</v>
      </c>
      <c r="C58" s="6" t="s">
        <v>77</v>
      </c>
      <c r="D58" s="9">
        <v>5200</v>
      </c>
      <c r="E58" s="9">
        <v>5210</v>
      </c>
      <c r="F58" s="9">
        <f t="shared" si="2"/>
        <v>100.2</v>
      </c>
    </row>
    <row r="59" spans="1:6">
      <c r="A59" s="8"/>
      <c r="B59" s="9" t="s">
        <v>81</v>
      </c>
      <c r="C59" s="6" t="s">
        <v>82</v>
      </c>
      <c r="D59" s="9">
        <v>3500</v>
      </c>
      <c r="E59" s="9">
        <v>3367</v>
      </c>
      <c r="F59" s="9">
        <f t="shared" si="2"/>
        <v>96.2</v>
      </c>
    </row>
    <row r="60" spans="1:6">
      <c r="A60" s="8"/>
      <c r="B60" s="9" t="s">
        <v>83</v>
      </c>
      <c r="C60" s="6" t="s">
        <v>84</v>
      </c>
      <c r="D60" s="9">
        <v>475</v>
      </c>
      <c r="E60" s="9">
        <v>514</v>
      </c>
      <c r="F60" s="9">
        <f t="shared" si="2"/>
        <v>108.2</v>
      </c>
    </row>
    <row r="61" spans="1:6">
      <c r="A61" s="8"/>
      <c r="B61" s="9" t="s">
        <v>85</v>
      </c>
      <c r="C61" s="6" t="s">
        <v>86</v>
      </c>
      <c r="D61" s="9">
        <v>13500</v>
      </c>
      <c r="E61" s="9">
        <v>13529</v>
      </c>
      <c r="F61" s="9">
        <f t="shared" si="2"/>
        <v>100.2</v>
      </c>
    </row>
    <row r="62" spans="1:6" ht="31.5">
      <c r="A62" s="8"/>
      <c r="B62" s="9" t="s">
        <v>87</v>
      </c>
      <c r="C62" s="6" t="s">
        <v>14</v>
      </c>
      <c r="D62" s="9">
        <v>29.5</v>
      </c>
      <c r="E62" s="9">
        <v>22.2</v>
      </c>
      <c r="F62" s="9">
        <f t="shared" si="2"/>
        <v>75.3</v>
      </c>
    </row>
    <row r="63" spans="1:6">
      <c r="A63" s="7">
        <v>8</v>
      </c>
      <c r="B63" s="21" t="s">
        <v>88</v>
      </c>
      <c r="C63" s="22"/>
      <c r="D63" s="22"/>
      <c r="E63" s="22"/>
      <c r="F63" s="22"/>
    </row>
    <row r="64" spans="1:6" ht="141.75">
      <c r="A64" s="8"/>
      <c r="B64" s="9" t="s">
        <v>89</v>
      </c>
      <c r="C64" s="6" t="s">
        <v>14</v>
      </c>
      <c r="D64" s="9">
        <v>100</v>
      </c>
      <c r="E64" s="9">
        <v>100</v>
      </c>
      <c r="F64" s="9">
        <f>IF(D64=0,0,ROUND(E64/D64*100,1))</f>
        <v>100</v>
      </c>
    </row>
    <row r="65" spans="1:6" ht="78.75">
      <c r="A65" s="8"/>
      <c r="B65" s="9" t="s">
        <v>90</v>
      </c>
      <c r="C65" s="6" t="s">
        <v>14</v>
      </c>
      <c r="D65" s="9">
        <v>76.900000000000006</v>
      </c>
      <c r="E65" s="9">
        <v>76.900000000000006</v>
      </c>
      <c r="F65" s="9">
        <f>IF(D65=0,0,ROUND(E65/D65*100,1))</f>
        <v>100</v>
      </c>
    </row>
    <row r="66" spans="1:6" ht="141.75">
      <c r="A66" s="8"/>
      <c r="B66" s="9" t="s">
        <v>91</v>
      </c>
      <c r="C66" s="6" t="s">
        <v>14</v>
      </c>
      <c r="D66" s="9">
        <v>1.47</v>
      </c>
      <c r="E66" s="9">
        <v>1.49</v>
      </c>
      <c r="F66" s="9">
        <f>IF(E66=0,0,ROUND(D66/E66*100,1))</f>
        <v>98.7</v>
      </c>
    </row>
    <row r="67" spans="1:6" ht="126">
      <c r="A67" s="8"/>
      <c r="B67" s="9" t="s">
        <v>92</v>
      </c>
      <c r="C67" s="6" t="s">
        <v>14</v>
      </c>
      <c r="D67" s="9">
        <v>46.3</v>
      </c>
      <c r="E67" s="9">
        <v>48.5</v>
      </c>
      <c r="F67" s="9">
        <f>IF(D67=0,0,ROUND(E67/D67*100,1))</f>
        <v>104.8</v>
      </c>
    </row>
    <row r="68" spans="1:6">
      <c r="A68" s="10" t="s">
        <v>93</v>
      </c>
      <c r="B68" s="21" t="s">
        <v>94</v>
      </c>
      <c r="C68" s="22"/>
      <c r="D68" s="22"/>
      <c r="E68" s="22"/>
      <c r="F68" s="22"/>
    </row>
    <row r="69" spans="1:6" ht="78.75">
      <c r="A69" s="8"/>
      <c r="B69" s="9" t="s">
        <v>95</v>
      </c>
      <c r="C69" s="6" t="s">
        <v>14</v>
      </c>
      <c r="D69" s="9">
        <v>80</v>
      </c>
      <c r="E69" s="9">
        <v>90</v>
      </c>
      <c r="F69" s="9">
        <f>IF(D69=0,0,ROUND(E69/D69*100,1))</f>
        <v>112.5</v>
      </c>
    </row>
    <row r="70" spans="1:6" ht="78.75">
      <c r="A70" s="8"/>
      <c r="B70" s="9" t="s">
        <v>96</v>
      </c>
      <c r="C70" s="6" t="s">
        <v>14</v>
      </c>
      <c r="D70" s="9">
        <v>15</v>
      </c>
      <c r="E70" s="9">
        <v>18</v>
      </c>
      <c r="F70" s="9">
        <f>IF(D70=0,0,ROUND(E70/D70*100,1))</f>
        <v>120</v>
      </c>
    </row>
    <row r="71" spans="1:6" ht="110.25">
      <c r="A71" s="8"/>
      <c r="B71" s="9" t="s">
        <v>97</v>
      </c>
      <c r="C71" s="6" t="s">
        <v>14</v>
      </c>
      <c r="D71" s="9">
        <v>100</v>
      </c>
      <c r="E71" s="9">
        <v>100</v>
      </c>
      <c r="F71" s="9">
        <f>IF(D71=0,0,ROUND(E71/D71*100,1))</f>
        <v>100</v>
      </c>
    </row>
    <row r="72" spans="1:6">
      <c r="A72" s="10" t="s">
        <v>98</v>
      </c>
      <c r="B72" s="21" t="s">
        <v>99</v>
      </c>
      <c r="C72" s="22"/>
      <c r="D72" s="22"/>
      <c r="E72" s="22"/>
      <c r="F72" s="22"/>
    </row>
    <row r="73" spans="1:6" ht="78.75">
      <c r="A73" s="8"/>
      <c r="B73" s="9" t="s">
        <v>100</v>
      </c>
      <c r="C73" s="6" t="s">
        <v>14</v>
      </c>
      <c r="D73" s="9">
        <v>50.6</v>
      </c>
      <c r="E73" s="9">
        <v>51.2</v>
      </c>
      <c r="F73" s="9">
        <f>IF(D73=0,0,ROUND(E73/D73*100,1))</f>
        <v>101.2</v>
      </c>
    </row>
    <row r="74" spans="1:6" ht="94.5">
      <c r="A74" s="8"/>
      <c r="B74" s="9" t="s">
        <v>101</v>
      </c>
      <c r="C74" s="6" t="s">
        <v>14</v>
      </c>
      <c r="D74" s="9">
        <v>44</v>
      </c>
      <c r="E74" s="9">
        <v>60.6</v>
      </c>
      <c r="F74" s="9">
        <f>IF(D74=0,0,ROUND(E74/D74*100,1))</f>
        <v>137.69999999999999</v>
      </c>
    </row>
    <row r="75" spans="1:6" ht="110.25">
      <c r="A75" s="8"/>
      <c r="B75" s="9" t="s">
        <v>102</v>
      </c>
      <c r="C75" s="6" t="s">
        <v>14</v>
      </c>
      <c r="D75" s="9">
        <v>47</v>
      </c>
      <c r="E75" s="9">
        <v>47.2</v>
      </c>
      <c r="F75" s="9">
        <f>IF(D75=0,0,ROUND(E75/D75*100,1))</f>
        <v>100.4</v>
      </c>
    </row>
    <row r="76" spans="1:6">
      <c r="A76" s="10" t="s">
        <v>103</v>
      </c>
      <c r="B76" s="21" t="s">
        <v>104</v>
      </c>
      <c r="C76" s="22"/>
      <c r="D76" s="22"/>
      <c r="E76" s="22"/>
      <c r="F76" s="22"/>
    </row>
    <row r="77" spans="1:6" ht="47.25">
      <c r="A77" s="8"/>
      <c r="B77" s="9" t="s">
        <v>105</v>
      </c>
      <c r="C77" s="6" t="s">
        <v>14</v>
      </c>
      <c r="D77" s="9">
        <v>77</v>
      </c>
      <c r="E77" s="9">
        <v>79</v>
      </c>
      <c r="F77" s="9">
        <f>IF(D77=0,0,ROUND(E77/D77*100,1))</f>
        <v>102.6</v>
      </c>
    </row>
    <row r="78" spans="1:6" ht="94.5">
      <c r="A78" s="8"/>
      <c r="B78" s="9" t="s">
        <v>106</v>
      </c>
      <c r="C78" s="6" t="s">
        <v>14</v>
      </c>
      <c r="D78" s="9">
        <v>7</v>
      </c>
      <c r="E78" s="9">
        <v>9</v>
      </c>
      <c r="F78" s="9">
        <f>IF(D78=0,0,ROUND(E78/D78*100,1))</f>
        <v>128.6</v>
      </c>
    </row>
    <row r="79" spans="1:6" ht="126">
      <c r="A79" s="8"/>
      <c r="B79" s="9" t="s">
        <v>107</v>
      </c>
      <c r="C79" s="6" t="s">
        <v>14</v>
      </c>
      <c r="D79" s="9">
        <v>4.5999999999999996</v>
      </c>
      <c r="E79" s="9">
        <v>4.5999999999999996</v>
      </c>
      <c r="F79" s="9">
        <f>IF(D79=0,0,ROUND(E79/D79*100,1))</f>
        <v>100</v>
      </c>
    </row>
    <row r="80" spans="1:6" ht="110.25">
      <c r="A80" s="8"/>
      <c r="B80" s="9" t="s">
        <v>108</v>
      </c>
      <c r="C80" s="6" t="s">
        <v>14</v>
      </c>
      <c r="D80" s="9">
        <v>62.5</v>
      </c>
      <c r="E80" s="9">
        <v>62.5</v>
      </c>
      <c r="F80" s="9">
        <f>IF(D80=0,0,ROUND(E80/D80*100,1))</f>
        <v>100</v>
      </c>
    </row>
    <row r="81" spans="1:6">
      <c r="A81" s="10" t="s">
        <v>109</v>
      </c>
      <c r="B81" s="21" t="s">
        <v>110</v>
      </c>
      <c r="C81" s="23"/>
      <c r="D81" s="24"/>
      <c r="E81" s="24"/>
      <c r="F81" s="24"/>
    </row>
    <row r="82" spans="1:6" ht="47.25">
      <c r="A82" s="8"/>
      <c r="B82" s="9" t="s">
        <v>111</v>
      </c>
      <c r="C82" s="6" t="s">
        <v>14</v>
      </c>
      <c r="D82" s="9">
        <v>16.5</v>
      </c>
      <c r="E82" s="9">
        <v>16.5</v>
      </c>
      <c r="F82" s="9">
        <f>IF(D82=0,0,ROUND(E82/D82*100,1))</f>
        <v>100</v>
      </c>
    </row>
    <row r="83" spans="1:6" ht="47.25">
      <c r="A83" s="8"/>
      <c r="B83" s="9" t="s">
        <v>112</v>
      </c>
      <c r="C83" s="6" t="s">
        <v>16</v>
      </c>
      <c r="D83" s="9">
        <v>3</v>
      </c>
      <c r="E83" s="9">
        <v>3</v>
      </c>
      <c r="F83" s="9">
        <f>IF(D83=0,0,ROUND(E83/D83*100,1))</f>
        <v>100</v>
      </c>
    </row>
    <row r="84" spans="1:6" ht="63">
      <c r="A84" s="8"/>
      <c r="B84" s="9" t="s">
        <v>113</v>
      </c>
      <c r="C84" s="6" t="s">
        <v>14</v>
      </c>
      <c r="D84" s="9">
        <v>100</v>
      </c>
      <c r="E84" s="9">
        <v>100</v>
      </c>
      <c r="F84" s="9">
        <f>IF(D84=0,0,ROUND(E84/D84*100,1))</f>
        <v>100</v>
      </c>
    </row>
    <row r="85" spans="1:6" ht="94.5">
      <c r="A85" s="8"/>
      <c r="B85" s="9" t="s">
        <v>114</v>
      </c>
      <c r="C85" s="6" t="s">
        <v>14</v>
      </c>
      <c r="D85" s="9">
        <v>0</v>
      </c>
      <c r="E85" s="9">
        <v>1.72</v>
      </c>
      <c r="F85" s="9">
        <f>IF(E85=0,0,ROUND(D85/E85*100,1))</f>
        <v>0</v>
      </c>
    </row>
    <row r="86" spans="1:6" ht="94.5">
      <c r="A86" s="8"/>
      <c r="B86" s="9" t="s">
        <v>115</v>
      </c>
      <c r="C86" s="6" t="s">
        <v>14</v>
      </c>
      <c r="D86" s="9">
        <v>0</v>
      </c>
      <c r="E86" s="9">
        <v>0.49</v>
      </c>
      <c r="F86" s="9">
        <f>IF(E86=0,0,ROUND(D86/E86*100,1))</f>
        <v>0</v>
      </c>
    </row>
    <row r="87" spans="1:6">
      <c r="A87" s="7">
        <v>9</v>
      </c>
      <c r="B87" s="21" t="s">
        <v>116</v>
      </c>
      <c r="C87" s="22"/>
      <c r="D87" s="22"/>
      <c r="E87" s="22"/>
      <c r="F87" s="22"/>
    </row>
    <row r="88" spans="1:6">
      <c r="A88" s="8"/>
      <c r="B88" s="9" t="s">
        <v>117</v>
      </c>
      <c r="C88" s="6" t="s">
        <v>118</v>
      </c>
      <c r="D88" s="9">
        <v>2000</v>
      </c>
      <c r="E88" s="9">
        <v>2006</v>
      </c>
      <c r="F88" s="9">
        <f>IF(D88=0,0,ROUND(E88/D88*100,1))</f>
        <v>100.3</v>
      </c>
    </row>
    <row r="89" spans="1:6" ht="31.5">
      <c r="A89" s="8"/>
      <c r="B89" s="9" t="s">
        <v>119</v>
      </c>
      <c r="C89" s="6" t="s">
        <v>10</v>
      </c>
      <c r="D89" s="9">
        <v>52</v>
      </c>
      <c r="E89" s="9">
        <v>47</v>
      </c>
      <c r="F89" s="9">
        <f>IF(D89=0,0,ROUND(E89/D89*100,1))</f>
        <v>90.4</v>
      </c>
    </row>
    <row r="90" spans="1:6" ht="47.25">
      <c r="A90" s="8"/>
      <c r="B90" s="9" t="s">
        <v>120</v>
      </c>
      <c r="C90" s="6" t="s">
        <v>44</v>
      </c>
      <c r="D90" s="9">
        <v>185</v>
      </c>
      <c r="E90" s="9">
        <v>189.8</v>
      </c>
      <c r="F90" s="9">
        <f>IF(D90=0,0,ROUND(E90/D90*100,1))</f>
        <v>102.6</v>
      </c>
    </row>
    <row r="91" spans="1:6">
      <c r="A91" s="7">
        <v>10</v>
      </c>
      <c r="B91" s="21" t="s">
        <v>121</v>
      </c>
      <c r="C91" s="22"/>
      <c r="D91" s="22"/>
      <c r="E91" s="22"/>
      <c r="F91" s="22"/>
    </row>
    <row r="92" spans="1:6" ht="47.25">
      <c r="A92" s="8"/>
      <c r="B92" s="9" t="s">
        <v>122</v>
      </c>
      <c r="C92" s="6" t="s">
        <v>14</v>
      </c>
      <c r="D92" s="9">
        <v>29</v>
      </c>
      <c r="E92" s="9">
        <v>29</v>
      </c>
      <c r="F92" s="9">
        <f>IF(D92=0,0,ROUND(E92/D92*100,1))</f>
        <v>100</v>
      </c>
    </row>
    <row r="93" spans="1:6" ht="31.5">
      <c r="A93" s="8"/>
      <c r="B93" s="9" t="s">
        <v>123</v>
      </c>
      <c r="C93" s="6" t="s">
        <v>16</v>
      </c>
      <c r="D93" s="9">
        <v>13</v>
      </c>
      <c r="E93" s="9">
        <v>13</v>
      </c>
      <c r="F93" s="9">
        <f>IF(D93=0,0,ROUND(E93/D93*100,1))</f>
        <v>100</v>
      </c>
    </row>
    <row r="94" spans="1:6" ht="31.5">
      <c r="A94" s="8"/>
      <c r="B94" s="9" t="s">
        <v>124</v>
      </c>
      <c r="C94" s="6" t="s">
        <v>10</v>
      </c>
      <c r="D94" s="9">
        <v>47</v>
      </c>
      <c r="E94" s="9">
        <v>43</v>
      </c>
      <c r="F94" s="9">
        <f>IF(D94=0,0,ROUND(E94/D94*100,1))</f>
        <v>91.5</v>
      </c>
    </row>
    <row r="95" spans="1:6" ht="31.5">
      <c r="A95" s="8"/>
      <c r="B95" s="9" t="s">
        <v>125</v>
      </c>
      <c r="C95" s="6" t="s">
        <v>10</v>
      </c>
      <c r="D95" s="9">
        <v>650</v>
      </c>
      <c r="E95" s="9">
        <v>653</v>
      </c>
      <c r="F95" s="9">
        <f>IF(D95=0,0,ROUND(E95/D95*100,1))</f>
        <v>100.5</v>
      </c>
    </row>
    <row r="96" spans="1:6">
      <c r="A96" s="7">
        <v>11</v>
      </c>
      <c r="B96" s="21" t="s">
        <v>126</v>
      </c>
      <c r="C96" s="22"/>
      <c r="D96" s="22"/>
      <c r="E96" s="22"/>
      <c r="F96" s="22"/>
    </row>
    <row r="97" spans="1:6" ht="47.25">
      <c r="A97" s="8"/>
      <c r="B97" s="9" t="s">
        <v>127</v>
      </c>
      <c r="C97" s="6" t="s">
        <v>14</v>
      </c>
      <c r="D97" s="9">
        <v>4</v>
      </c>
      <c r="E97" s="9">
        <v>3.8</v>
      </c>
      <c r="F97" s="9">
        <f>IF(E97=0,0,ROUND(D97/E97*100,1))</f>
        <v>105.3</v>
      </c>
    </row>
    <row r="98" spans="1:6" ht="47.25">
      <c r="A98" s="8"/>
      <c r="B98" s="9" t="s">
        <v>128</v>
      </c>
      <c r="C98" s="6" t="s">
        <v>16</v>
      </c>
      <c r="D98" s="9">
        <v>3</v>
      </c>
      <c r="E98" s="9">
        <v>3</v>
      </c>
      <c r="F98" s="9">
        <f t="shared" ref="F98:F108" si="3">IF(D98=0,0,ROUND(E98/D98*100,1))</f>
        <v>100</v>
      </c>
    </row>
    <row r="99" spans="1:6" ht="63">
      <c r="A99" s="8"/>
      <c r="B99" s="9" t="s">
        <v>129</v>
      </c>
      <c r="C99" s="6" t="s">
        <v>130</v>
      </c>
      <c r="D99" s="9">
        <v>0</v>
      </c>
      <c r="E99" s="9">
        <v>0</v>
      </c>
      <c r="F99" s="9">
        <f t="shared" si="3"/>
        <v>0</v>
      </c>
    </row>
    <row r="100" spans="1:6" ht="47.25">
      <c r="A100" s="8"/>
      <c r="B100" s="9" t="s">
        <v>131</v>
      </c>
      <c r="C100" s="6" t="s">
        <v>130</v>
      </c>
      <c r="D100" s="9">
        <v>96</v>
      </c>
      <c r="E100" s="9">
        <v>96</v>
      </c>
      <c r="F100" s="9">
        <f t="shared" si="3"/>
        <v>100</v>
      </c>
    </row>
    <row r="101" spans="1:6" ht="47.25">
      <c r="A101" s="8"/>
      <c r="B101" s="9" t="s">
        <v>132</v>
      </c>
      <c r="C101" s="6" t="s">
        <v>16</v>
      </c>
      <c r="D101" s="9">
        <v>0</v>
      </c>
      <c r="E101" s="9">
        <v>0</v>
      </c>
      <c r="F101" s="9">
        <f t="shared" si="3"/>
        <v>0</v>
      </c>
    </row>
    <row r="102" spans="1:6" ht="47.25">
      <c r="A102" s="8"/>
      <c r="B102" s="9" t="s">
        <v>133</v>
      </c>
      <c r="C102" s="6" t="s">
        <v>16</v>
      </c>
      <c r="D102" s="9">
        <v>2</v>
      </c>
      <c r="E102" s="9">
        <v>2</v>
      </c>
      <c r="F102" s="9">
        <f t="shared" si="3"/>
        <v>100</v>
      </c>
    </row>
    <row r="103" spans="1:6" ht="47.25">
      <c r="A103" s="8"/>
      <c r="B103" s="9" t="s">
        <v>134</v>
      </c>
      <c r="C103" s="6" t="s">
        <v>16</v>
      </c>
      <c r="D103" s="9">
        <v>2</v>
      </c>
      <c r="E103" s="9">
        <v>2</v>
      </c>
      <c r="F103" s="9">
        <f t="shared" si="3"/>
        <v>100</v>
      </c>
    </row>
    <row r="104" spans="1:6" ht="31.5">
      <c r="A104" s="8"/>
      <c r="B104" s="9" t="s">
        <v>135</v>
      </c>
      <c r="C104" s="6" t="s">
        <v>136</v>
      </c>
      <c r="D104" s="9">
        <v>0</v>
      </c>
      <c r="E104" s="9">
        <v>0</v>
      </c>
      <c r="F104" s="9">
        <f t="shared" si="3"/>
        <v>0</v>
      </c>
    </row>
    <row r="105" spans="1:6" ht="31.5">
      <c r="A105" s="8"/>
      <c r="B105" s="9" t="s">
        <v>137</v>
      </c>
      <c r="C105" s="6" t="s">
        <v>16</v>
      </c>
      <c r="D105" s="9">
        <v>0</v>
      </c>
      <c r="E105" s="9">
        <v>0</v>
      </c>
      <c r="F105" s="9">
        <f t="shared" si="3"/>
        <v>0</v>
      </c>
    </row>
    <row r="106" spans="1:6" ht="31.5">
      <c r="A106" s="8"/>
      <c r="B106" s="9" t="s">
        <v>138</v>
      </c>
      <c r="C106" s="6" t="s">
        <v>139</v>
      </c>
      <c r="D106" s="9">
        <v>2.0910000000000002</v>
      </c>
      <c r="E106" s="9">
        <v>2.0910000000000002</v>
      </c>
      <c r="F106" s="9">
        <f t="shared" si="3"/>
        <v>100</v>
      </c>
    </row>
    <row r="107" spans="1:6" ht="31.5">
      <c r="A107" s="8"/>
      <c r="B107" s="9" t="s">
        <v>140</v>
      </c>
      <c r="C107" s="6" t="s">
        <v>139</v>
      </c>
      <c r="D107" s="9">
        <v>0</v>
      </c>
      <c r="E107" s="9">
        <v>0</v>
      </c>
      <c r="F107" s="9">
        <f t="shared" si="3"/>
        <v>0</v>
      </c>
    </row>
    <row r="108" spans="1:6" ht="31.5">
      <c r="A108" s="8"/>
      <c r="B108" s="9" t="s">
        <v>141</v>
      </c>
      <c r="C108" s="6" t="s">
        <v>142</v>
      </c>
      <c r="D108" s="9">
        <v>100</v>
      </c>
      <c r="E108" s="9">
        <v>150</v>
      </c>
      <c r="F108" s="9">
        <f t="shared" si="3"/>
        <v>150</v>
      </c>
    </row>
    <row r="109" spans="1:6">
      <c r="A109" s="7">
        <v>12</v>
      </c>
      <c r="B109" s="21" t="s">
        <v>143</v>
      </c>
      <c r="C109" s="22"/>
      <c r="D109" s="22"/>
      <c r="E109" s="22"/>
      <c r="F109" s="22"/>
    </row>
    <row r="110" spans="1:6" ht="31.5">
      <c r="A110" s="8"/>
      <c r="B110" s="9" t="s">
        <v>144</v>
      </c>
      <c r="C110" s="6" t="s">
        <v>145</v>
      </c>
      <c r="D110" s="9">
        <v>60</v>
      </c>
      <c r="E110" s="9">
        <v>59.81</v>
      </c>
      <c r="F110" s="9">
        <f>IF(E110=0,0,ROUND(D110/E110*100,1))</f>
        <v>100.3</v>
      </c>
    </row>
    <row r="111" spans="1:6" ht="31.5">
      <c r="A111" s="8"/>
      <c r="B111" s="9" t="s">
        <v>146</v>
      </c>
      <c r="C111" s="6" t="s">
        <v>145</v>
      </c>
      <c r="D111" s="9">
        <v>1.01</v>
      </c>
      <c r="E111" s="9">
        <v>1.01</v>
      </c>
      <c r="F111" s="9">
        <f>IF(E111=0,0,ROUND(D111/E111*100,1))</f>
        <v>100</v>
      </c>
    </row>
    <row r="112" spans="1:6" ht="31.5">
      <c r="A112" s="8"/>
      <c r="B112" s="9" t="s">
        <v>147</v>
      </c>
      <c r="C112" s="6" t="s">
        <v>145</v>
      </c>
      <c r="D112" s="9">
        <v>14.1</v>
      </c>
      <c r="E112" s="9">
        <v>14.05</v>
      </c>
      <c r="F112" s="9">
        <f>IF(E112=0,0,ROUND(D112/E112*100,1))</f>
        <v>100.4</v>
      </c>
    </row>
    <row r="113" spans="1:6" ht="47.25">
      <c r="A113" s="8"/>
      <c r="B113" s="9" t="s">
        <v>148</v>
      </c>
      <c r="C113" s="6" t="s">
        <v>10</v>
      </c>
      <c r="D113" s="9">
        <v>4862</v>
      </c>
      <c r="E113" s="9">
        <v>4862</v>
      </c>
      <c r="F113" s="9">
        <f>IF(D113=0,0,ROUND(E113/D113*100,1))</f>
        <v>100</v>
      </c>
    </row>
    <row r="114" spans="1:6" ht="31.5">
      <c r="A114" s="8"/>
      <c r="B114" s="9" t="s">
        <v>149</v>
      </c>
      <c r="C114" s="6" t="s">
        <v>40</v>
      </c>
      <c r="D114" s="9">
        <v>8</v>
      </c>
      <c r="E114" s="9">
        <v>8</v>
      </c>
      <c r="F114" s="9">
        <f>IF(D114=0,0,ROUND(E114/D114*100,1))</f>
        <v>100</v>
      </c>
    </row>
    <row r="115" spans="1:6">
      <c r="A115" s="10" t="s">
        <v>150</v>
      </c>
      <c r="B115" s="21" t="s">
        <v>151</v>
      </c>
      <c r="C115" s="22"/>
      <c r="D115" s="22"/>
      <c r="E115" s="22"/>
      <c r="F115" s="22"/>
    </row>
    <row r="116" spans="1:6" ht="47.25">
      <c r="A116" s="8"/>
      <c r="B116" s="9" t="s">
        <v>152</v>
      </c>
      <c r="C116" s="6" t="s">
        <v>14</v>
      </c>
      <c r="D116" s="9">
        <v>30.8</v>
      </c>
      <c r="E116" s="9">
        <v>30.84</v>
      </c>
      <c r="F116" s="9">
        <f>IF(E116=0,0,ROUND(D116/E116*100,1))</f>
        <v>99.9</v>
      </c>
    </row>
    <row r="117" spans="1:6" ht="63">
      <c r="A117" s="8"/>
      <c r="B117" s="9" t="s">
        <v>153</v>
      </c>
      <c r="C117" s="6" t="s">
        <v>14</v>
      </c>
      <c r="D117" s="9">
        <v>8.1999999999999993</v>
      </c>
      <c r="E117" s="9">
        <v>8.1999999999999993</v>
      </c>
      <c r="F117" s="9">
        <f>IF(E117=0,0,ROUND(D117/E117*100,1))</f>
        <v>100</v>
      </c>
    </row>
    <row r="118" spans="1:6">
      <c r="A118" s="10" t="s">
        <v>154</v>
      </c>
      <c r="B118" s="21" t="s">
        <v>155</v>
      </c>
      <c r="C118" s="22"/>
      <c r="D118" s="22"/>
      <c r="E118" s="22"/>
      <c r="F118" s="22"/>
    </row>
    <row r="119" spans="1:6" ht="47.25">
      <c r="A119" s="8"/>
      <c r="B119" s="9" t="s">
        <v>156</v>
      </c>
      <c r="C119" s="6" t="s">
        <v>14</v>
      </c>
      <c r="D119" s="9">
        <v>33.299999999999997</v>
      </c>
      <c r="E119" s="9">
        <v>33.29</v>
      </c>
      <c r="F119" s="9">
        <f>IF(E119=0,0,ROUND(D119/E119*100,1))</f>
        <v>100</v>
      </c>
    </row>
    <row r="120" spans="1:6">
      <c r="A120" s="10" t="s">
        <v>157</v>
      </c>
      <c r="B120" s="21" t="s">
        <v>158</v>
      </c>
      <c r="C120" s="22"/>
      <c r="D120" s="22"/>
      <c r="E120" s="22"/>
      <c r="F120" s="22"/>
    </row>
    <row r="121" spans="1:6" ht="63">
      <c r="A121" s="8"/>
      <c r="B121" s="9" t="s">
        <v>159</v>
      </c>
      <c r="C121" s="6" t="s">
        <v>14</v>
      </c>
      <c r="D121" s="9">
        <v>24.2</v>
      </c>
      <c r="E121" s="9">
        <v>24.2</v>
      </c>
      <c r="F121" s="9">
        <f>IF(D121=0,0,ROUND(E121/D121*100,1))</f>
        <v>100</v>
      </c>
    </row>
    <row r="122" spans="1:6" ht="47.25">
      <c r="A122" s="8"/>
      <c r="B122" s="9" t="s">
        <v>160</v>
      </c>
      <c r="C122" s="6" t="s">
        <v>14</v>
      </c>
      <c r="D122" s="9">
        <v>66.599999999999994</v>
      </c>
      <c r="E122" s="9">
        <v>66.8</v>
      </c>
      <c r="F122" s="9">
        <f>IF(D122=0,0,ROUND(E122/D122*100,1))</f>
        <v>100.3</v>
      </c>
    </row>
  </sheetData>
  <mergeCells count="21">
    <mergeCell ref="B115:F115"/>
    <mergeCell ref="B118:F118"/>
    <mergeCell ref="B120:F120"/>
    <mergeCell ref="B76:F76"/>
    <mergeCell ref="B81:F81"/>
    <mergeCell ref="B87:F87"/>
    <mergeCell ref="B91:F91"/>
    <mergeCell ref="B96:F96"/>
    <mergeCell ref="B109:F109"/>
    <mergeCell ref="B72:F72"/>
    <mergeCell ref="B4:F4"/>
    <mergeCell ref="B10:F10"/>
    <mergeCell ref="B13:F13"/>
    <mergeCell ref="B16:F16"/>
    <mergeCell ref="B23:F23"/>
    <mergeCell ref="B26:F26"/>
    <mergeCell ref="B35:F35"/>
    <mergeCell ref="B39:F39"/>
    <mergeCell ref="B46:F46"/>
    <mergeCell ref="B63:F63"/>
    <mergeCell ref="B68:F68"/>
  </mergeCells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tabSelected="1" topLeftCell="A15" zoomScale="80" zoomScaleNormal="80" workbookViewId="0">
      <selection activeCell="I20" sqref="I20"/>
    </sheetView>
  </sheetViews>
  <sheetFormatPr defaultRowHeight="15.75"/>
  <cols>
    <col min="1" max="1" width="4.42578125" style="3" customWidth="1"/>
    <col min="2" max="2" width="15.5703125" style="1" customWidth="1"/>
    <col min="3" max="3" width="40.85546875" style="1" customWidth="1"/>
    <col min="4" max="4" width="40.140625" style="1" customWidth="1"/>
    <col min="5" max="16384" width="9.140625" style="1"/>
  </cols>
  <sheetData>
    <row r="1" spans="1:4">
      <c r="A1" s="4" t="s">
        <v>0</v>
      </c>
      <c r="B1" s="5"/>
      <c r="C1" s="5"/>
      <c r="D1" s="5"/>
    </row>
    <row r="2" spans="1:4">
      <c r="A2" s="4" t="s">
        <v>161</v>
      </c>
      <c r="B2" s="5"/>
      <c r="C2" s="5"/>
      <c r="D2" s="5"/>
    </row>
    <row r="3" spans="1:4" s="2" customFormat="1" ht="31.5">
      <c r="A3" s="6" t="s">
        <v>2</v>
      </c>
      <c r="B3" s="6" t="s">
        <v>3</v>
      </c>
      <c r="C3" s="6" t="s">
        <v>162</v>
      </c>
      <c r="D3" s="6" t="s">
        <v>163</v>
      </c>
    </row>
    <row r="4" spans="1:4" ht="398.25" customHeight="1">
      <c r="A4" s="8">
        <v>1</v>
      </c>
      <c r="B4" s="9" t="s">
        <v>8</v>
      </c>
      <c r="C4" s="9" t="s">
        <v>177</v>
      </c>
      <c r="D4" s="9" t="s">
        <v>164</v>
      </c>
    </row>
    <row r="5" spans="1:4" ht="126">
      <c r="A5" s="8">
        <v>2</v>
      </c>
      <c r="B5" s="9" t="s">
        <v>17</v>
      </c>
      <c r="C5" s="9" t="s">
        <v>178</v>
      </c>
      <c r="D5" s="20" t="s">
        <v>190</v>
      </c>
    </row>
    <row r="6" spans="1:4" ht="369" customHeight="1">
      <c r="A6" s="8">
        <v>3</v>
      </c>
      <c r="B6" s="9" t="s">
        <v>21</v>
      </c>
      <c r="C6" s="9" t="s">
        <v>179</v>
      </c>
      <c r="D6" s="20" t="s">
        <v>191</v>
      </c>
    </row>
    <row r="7" spans="1:4" ht="409.5">
      <c r="A7" s="8">
        <v>4</v>
      </c>
      <c r="B7" s="9" t="s">
        <v>38</v>
      </c>
      <c r="C7" s="9" t="s">
        <v>180</v>
      </c>
      <c r="D7" s="20" t="s">
        <v>189</v>
      </c>
    </row>
    <row r="8" spans="1:4" ht="384.75" customHeight="1">
      <c r="A8" s="8">
        <v>5</v>
      </c>
      <c r="B8" s="9" t="s">
        <v>50</v>
      </c>
      <c r="C8" s="9" t="s">
        <v>181</v>
      </c>
      <c r="D8" s="9" t="s">
        <v>165</v>
      </c>
    </row>
    <row r="9" spans="1:4" ht="366.75" customHeight="1">
      <c r="A9" s="8">
        <v>6</v>
      </c>
      <c r="B9" s="9" t="s">
        <v>55</v>
      </c>
      <c r="C9" s="9" t="s">
        <v>182</v>
      </c>
      <c r="D9" s="20" t="s">
        <v>192</v>
      </c>
    </row>
    <row r="10" spans="1:4" ht="208.5" customHeight="1">
      <c r="A10" s="8">
        <v>7</v>
      </c>
      <c r="B10" s="9" t="s">
        <v>63</v>
      </c>
      <c r="C10" s="9" t="s">
        <v>183</v>
      </c>
      <c r="D10" s="20" t="s">
        <v>193</v>
      </c>
    </row>
    <row r="11" spans="1:4" ht="409.5">
      <c r="A11" s="8">
        <v>8</v>
      </c>
      <c r="B11" s="9" t="s">
        <v>88</v>
      </c>
      <c r="C11" s="9" t="s">
        <v>184</v>
      </c>
      <c r="D11" s="20" t="s">
        <v>194</v>
      </c>
    </row>
    <row r="12" spans="1:4" ht="165" customHeight="1">
      <c r="A12" s="8">
        <v>9</v>
      </c>
      <c r="B12" s="9" t="s">
        <v>116</v>
      </c>
      <c r="C12" s="9" t="s">
        <v>185</v>
      </c>
      <c r="D12" s="20" t="s">
        <v>195</v>
      </c>
    </row>
    <row r="13" spans="1:4" ht="288" customHeight="1">
      <c r="A13" s="8">
        <v>10</v>
      </c>
      <c r="B13" s="9" t="s">
        <v>121</v>
      </c>
      <c r="C13" s="9" t="s">
        <v>186</v>
      </c>
      <c r="D13" s="20" t="s">
        <v>196</v>
      </c>
    </row>
    <row r="14" spans="1:4" ht="398.25" customHeight="1">
      <c r="A14" s="8">
        <v>11</v>
      </c>
      <c r="B14" s="9" t="s">
        <v>126</v>
      </c>
      <c r="C14" s="9" t="s">
        <v>187</v>
      </c>
      <c r="D14" s="20" t="s">
        <v>197</v>
      </c>
    </row>
    <row r="15" spans="1:4" ht="173.25">
      <c r="A15" s="8">
        <v>12</v>
      </c>
      <c r="B15" s="9" t="s">
        <v>143</v>
      </c>
      <c r="C15" s="9" t="s">
        <v>188</v>
      </c>
      <c r="D15" s="20" t="s">
        <v>198</v>
      </c>
    </row>
  </sheetData>
  <pageMargins left="0.78740157480314965" right="0.31496062992125984" top="0.39370078740157483" bottom="0.59055118110236227" header="0.31496062992125984" footer="0.31496062992125984"/>
  <pageSetup paperSize="9" scale="90" orientation="portrait" verticalDpi="0" r:id="rId1"/>
  <headerFooter>
    <oddFooter>&amp;RСтр. &amp;P&amp;L&amp;D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28"/>
  <sheetViews>
    <sheetView showZeros="0" workbookViewId="0"/>
  </sheetViews>
  <sheetFormatPr defaultRowHeight="15"/>
  <cols>
    <col min="1" max="1" width="5.28515625" style="12" customWidth="1"/>
    <col min="2" max="2" width="34.7109375" style="11" customWidth="1"/>
    <col min="3" max="32" width="9.42578125" style="11" customWidth="1"/>
    <col min="33" max="16384" width="9.140625" style="11"/>
  </cols>
  <sheetData>
    <row r="1" spans="1:32">
      <c r="A1" s="13" t="s">
        <v>0</v>
      </c>
    </row>
    <row r="2" spans="1:32">
      <c r="A2" s="13" t="s">
        <v>166</v>
      </c>
    </row>
    <row r="3" spans="1:32" s="14" customFormat="1">
      <c r="A3" s="25" t="s">
        <v>2</v>
      </c>
      <c r="B3" s="25" t="s">
        <v>3</v>
      </c>
      <c r="C3" s="25" t="s">
        <v>174</v>
      </c>
      <c r="D3" s="25"/>
      <c r="E3" s="25"/>
      <c r="F3" s="25"/>
      <c r="G3" s="25"/>
      <c r="H3" s="25"/>
      <c r="I3" s="25"/>
      <c r="J3" s="25"/>
      <c r="K3" s="25"/>
      <c r="L3" s="25"/>
      <c r="M3" s="25" t="s">
        <v>175</v>
      </c>
      <c r="N3" s="25"/>
      <c r="O3" s="25"/>
      <c r="P3" s="25"/>
      <c r="Q3" s="25"/>
      <c r="R3" s="25"/>
      <c r="S3" s="25"/>
      <c r="T3" s="25"/>
      <c r="U3" s="25"/>
      <c r="V3" s="25"/>
      <c r="W3" s="25" t="s">
        <v>176</v>
      </c>
      <c r="X3" s="25"/>
      <c r="Y3" s="25"/>
      <c r="Z3" s="25"/>
      <c r="AA3" s="25"/>
      <c r="AB3" s="25"/>
      <c r="AC3" s="25"/>
      <c r="AD3" s="25"/>
      <c r="AE3" s="25"/>
      <c r="AF3" s="25"/>
    </row>
    <row r="4" spans="1:32" s="14" customFormat="1">
      <c r="A4" s="25"/>
      <c r="B4" s="25"/>
      <c r="C4" s="25" t="s">
        <v>167</v>
      </c>
      <c r="D4" s="25" t="s">
        <v>168</v>
      </c>
      <c r="E4" s="25" t="s">
        <v>169</v>
      </c>
      <c r="F4" s="25"/>
      <c r="G4" s="25"/>
      <c r="H4" s="25"/>
      <c r="I4" s="25"/>
      <c r="J4" s="25"/>
      <c r="K4" s="25"/>
      <c r="L4" s="25"/>
      <c r="M4" s="25" t="s">
        <v>167</v>
      </c>
      <c r="N4" s="25" t="s">
        <v>168</v>
      </c>
      <c r="O4" s="25" t="s">
        <v>169</v>
      </c>
      <c r="P4" s="25"/>
      <c r="Q4" s="25"/>
      <c r="R4" s="25"/>
      <c r="S4" s="25"/>
      <c r="T4" s="25"/>
      <c r="U4" s="25"/>
      <c r="V4" s="25"/>
      <c r="W4" s="25" t="s">
        <v>167</v>
      </c>
      <c r="X4" s="25" t="s">
        <v>168</v>
      </c>
      <c r="Y4" s="25" t="s">
        <v>169</v>
      </c>
      <c r="Z4" s="25"/>
      <c r="AA4" s="25"/>
      <c r="AB4" s="25"/>
      <c r="AC4" s="25"/>
      <c r="AD4" s="25"/>
      <c r="AE4" s="25"/>
      <c r="AF4" s="25"/>
    </row>
    <row r="5" spans="1:32" s="14" customFormat="1">
      <c r="A5" s="25"/>
      <c r="B5" s="25"/>
      <c r="C5" s="25"/>
      <c r="D5" s="25"/>
      <c r="E5" s="25" t="s">
        <v>170</v>
      </c>
      <c r="F5" s="25"/>
      <c r="G5" s="25" t="s">
        <v>171</v>
      </c>
      <c r="H5" s="25"/>
      <c r="I5" s="25" t="s">
        <v>172</v>
      </c>
      <c r="J5" s="25"/>
      <c r="K5" s="25" t="s">
        <v>173</v>
      </c>
      <c r="L5" s="25"/>
      <c r="M5" s="25"/>
      <c r="N5" s="25"/>
      <c r="O5" s="25" t="s">
        <v>170</v>
      </c>
      <c r="P5" s="25"/>
      <c r="Q5" s="25" t="s">
        <v>171</v>
      </c>
      <c r="R5" s="25"/>
      <c r="S5" s="25" t="s">
        <v>172</v>
      </c>
      <c r="T5" s="25"/>
      <c r="U5" s="25" t="s">
        <v>173</v>
      </c>
      <c r="V5" s="25"/>
      <c r="W5" s="25"/>
      <c r="X5" s="25"/>
      <c r="Y5" s="25" t="s">
        <v>170</v>
      </c>
      <c r="Z5" s="25"/>
      <c r="AA5" s="25" t="s">
        <v>171</v>
      </c>
      <c r="AB5" s="25"/>
      <c r="AC5" s="25" t="s">
        <v>172</v>
      </c>
      <c r="AD5" s="25"/>
      <c r="AE5" s="25" t="s">
        <v>173</v>
      </c>
      <c r="AF5" s="25"/>
    </row>
    <row r="6" spans="1:32" s="14" customFormat="1" ht="30">
      <c r="A6" s="25"/>
      <c r="B6" s="25"/>
      <c r="C6" s="25"/>
      <c r="D6" s="25"/>
      <c r="E6" s="15" t="s">
        <v>167</v>
      </c>
      <c r="F6" s="15" t="s">
        <v>168</v>
      </c>
      <c r="G6" s="15" t="s">
        <v>167</v>
      </c>
      <c r="H6" s="15" t="s">
        <v>168</v>
      </c>
      <c r="I6" s="15" t="s">
        <v>167</v>
      </c>
      <c r="J6" s="15" t="s">
        <v>168</v>
      </c>
      <c r="K6" s="15" t="s">
        <v>167</v>
      </c>
      <c r="L6" s="15" t="s">
        <v>168</v>
      </c>
      <c r="M6" s="25"/>
      <c r="N6" s="25"/>
      <c r="O6" s="15" t="s">
        <v>167</v>
      </c>
      <c r="P6" s="15" t="s">
        <v>168</v>
      </c>
      <c r="Q6" s="15" t="s">
        <v>167</v>
      </c>
      <c r="R6" s="15" t="s">
        <v>168</v>
      </c>
      <c r="S6" s="15" t="s">
        <v>167</v>
      </c>
      <c r="T6" s="15" t="s">
        <v>168</v>
      </c>
      <c r="U6" s="15" t="s">
        <v>167</v>
      </c>
      <c r="V6" s="15" t="s">
        <v>168</v>
      </c>
      <c r="W6" s="25"/>
      <c r="X6" s="25"/>
      <c r="Y6" s="15" t="s">
        <v>167</v>
      </c>
      <c r="Z6" s="15" t="s">
        <v>168</v>
      </c>
      <c r="AA6" s="15" t="s">
        <v>167</v>
      </c>
      <c r="AB6" s="15" t="s">
        <v>168</v>
      </c>
      <c r="AC6" s="15" t="s">
        <v>167</v>
      </c>
      <c r="AD6" s="15" t="s">
        <v>168</v>
      </c>
      <c r="AE6" s="15" t="s">
        <v>167</v>
      </c>
      <c r="AF6" s="15" t="s">
        <v>168</v>
      </c>
    </row>
    <row r="7" spans="1:32" ht="85.5">
      <c r="A7" s="16">
        <v>1</v>
      </c>
      <c r="B7" s="17" t="s">
        <v>8</v>
      </c>
      <c r="C7" s="18">
        <f t="shared" ref="C7:C28" si="0">E7+G7+I7+K7</f>
        <v>8</v>
      </c>
      <c r="D7" s="18">
        <f t="shared" ref="D7:D28" si="1">F7+H7+J7+L7</f>
        <v>0</v>
      </c>
      <c r="E7" s="18">
        <v>0</v>
      </c>
      <c r="F7" s="18">
        <v>0</v>
      </c>
      <c r="G7" s="18">
        <v>0</v>
      </c>
      <c r="H7" s="18">
        <v>0</v>
      </c>
      <c r="I7" s="18">
        <v>8</v>
      </c>
      <c r="J7" s="18">
        <v>0</v>
      </c>
      <c r="K7" s="18">
        <v>0</v>
      </c>
      <c r="L7" s="18">
        <v>0</v>
      </c>
      <c r="M7" s="18">
        <f t="shared" ref="M7:M28" si="2">O7+Q7+S7+U7</f>
        <v>8</v>
      </c>
      <c r="N7" s="18">
        <f t="shared" ref="N7:N28" si="3">P7+R7+T7+V7</f>
        <v>0</v>
      </c>
      <c r="O7" s="18">
        <v>0</v>
      </c>
      <c r="P7" s="18">
        <v>0</v>
      </c>
      <c r="Q7" s="18">
        <v>0</v>
      </c>
      <c r="R7" s="18">
        <v>0</v>
      </c>
      <c r="S7" s="18">
        <v>8</v>
      </c>
      <c r="T7" s="18">
        <v>0</v>
      </c>
      <c r="U7" s="18">
        <v>0</v>
      </c>
      <c r="V7" s="18">
        <v>0</v>
      </c>
      <c r="W7" s="18">
        <f t="shared" ref="W7:W28" si="4">IF(C7=0,0,ROUND(M7/C7*100,1))</f>
        <v>100</v>
      </c>
      <c r="X7" s="18">
        <f t="shared" ref="X7:X28" si="5">IF(D7=0,0,ROUND(N7/D7*100,1))</f>
        <v>0</v>
      </c>
      <c r="Y7" s="18">
        <f t="shared" ref="Y7:Y28" si="6">IF(E7=0,0,ROUND(O7/E7*100,1))</f>
        <v>0</v>
      </c>
      <c r="Z7" s="18">
        <f t="shared" ref="Z7:Z28" si="7">IF(F7=0,0,ROUND(P7/F7*100,1))</f>
        <v>0</v>
      </c>
      <c r="AA7" s="18">
        <f t="shared" ref="AA7:AA28" si="8">IF(G7=0,0,ROUND(Q7/G7*100,1))</f>
        <v>0</v>
      </c>
      <c r="AB7" s="18">
        <f t="shared" ref="AB7:AB28" si="9">IF(H7=0,0,ROUND(R7/H7*100,1))</f>
        <v>0</v>
      </c>
      <c r="AC7" s="18">
        <f t="shared" ref="AC7:AC28" si="10">IF(I7=0,0,ROUND(S7/I7*100,1))</f>
        <v>100</v>
      </c>
      <c r="AD7" s="18">
        <f t="shared" ref="AD7:AD28" si="11">IF(J7=0,0,ROUND(T7/J7*100,1))</f>
        <v>0</v>
      </c>
      <c r="AE7" s="18">
        <f t="shared" ref="AE7:AE28" si="12">IF(K7=0,0,ROUND(U7/K7*100,1))</f>
        <v>0</v>
      </c>
      <c r="AF7" s="18">
        <f t="shared" ref="AF7:AF28" si="13">IF(L7=0,0,ROUND(V7/L7*100,1))</f>
        <v>0</v>
      </c>
    </row>
    <row r="8" spans="1:32" ht="42.75">
      <c r="A8" s="16">
        <v>2</v>
      </c>
      <c r="B8" s="17" t="s">
        <v>17</v>
      </c>
      <c r="C8" s="18">
        <f t="shared" si="0"/>
        <v>5700</v>
      </c>
      <c r="D8" s="18">
        <f t="shared" si="1"/>
        <v>5700</v>
      </c>
      <c r="E8" s="18">
        <v>1000</v>
      </c>
      <c r="F8" s="18">
        <v>1000</v>
      </c>
      <c r="G8" s="18">
        <v>500</v>
      </c>
      <c r="H8" s="18">
        <v>500</v>
      </c>
      <c r="I8" s="18">
        <v>500</v>
      </c>
      <c r="J8" s="18">
        <v>500</v>
      </c>
      <c r="K8" s="18">
        <v>3700</v>
      </c>
      <c r="L8" s="18">
        <v>3700</v>
      </c>
      <c r="M8" s="18">
        <f t="shared" si="2"/>
        <v>4800.8</v>
      </c>
      <c r="N8" s="18">
        <f t="shared" si="3"/>
        <v>4800.8</v>
      </c>
      <c r="O8" s="18">
        <v>1612.9</v>
      </c>
      <c r="P8" s="18">
        <v>1612.9</v>
      </c>
      <c r="Q8" s="18">
        <v>270.10000000000002</v>
      </c>
      <c r="R8" s="18">
        <v>270.10000000000002</v>
      </c>
      <c r="S8" s="18">
        <v>0</v>
      </c>
      <c r="T8" s="18">
        <v>0</v>
      </c>
      <c r="U8" s="18">
        <v>2917.8</v>
      </c>
      <c r="V8" s="18">
        <v>2917.8</v>
      </c>
      <c r="W8" s="18">
        <f t="shared" si="4"/>
        <v>84.2</v>
      </c>
      <c r="X8" s="18">
        <f t="shared" si="5"/>
        <v>84.2</v>
      </c>
      <c r="Y8" s="18">
        <f t="shared" si="6"/>
        <v>161.30000000000001</v>
      </c>
      <c r="Z8" s="18">
        <f t="shared" si="7"/>
        <v>161.30000000000001</v>
      </c>
      <c r="AA8" s="18">
        <f t="shared" si="8"/>
        <v>54</v>
      </c>
      <c r="AB8" s="18">
        <f t="shared" si="9"/>
        <v>54</v>
      </c>
      <c r="AC8" s="18">
        <f t="shared" si="10"/>
        <v>0</v>
      </c>
      <c r="AD8" s="18">
        <f t="shared" si="11"/>
        <v>0</v>
      </c>
      <c r="AE8" s="18">
        <f t="shared" si="12"/>
        <v>78.900000000000006</v>
      </c>
      <c r="AF8" s="18">
        <f t="shared" si="13"/>
        <v>78.900000000000006</v>
      </c>
    </row>
    <row r="9" spans="1:32" ht="42.75">
      <c r="A9" s="16">
        <v>3</v>
      </c>
      <c r="B9" s="17" t="s">
        <v>21</v>
      </c>
      <c r="C9" s="18">
        <f t="shared" si="0"/>
        <v>7572</v>
      </c>
      <c r="D9" s="18">
        <f t="shared" si="1"/>
        <v>0</v>
      </c>
      <c r="E9" s="18">
        <v>0</v>
      </c>
      <c r="F9" s="18">
        <v>0</v>
      </c>
      <c r="G9" s="18">
        <v>0</v>
      </c>
      <c r="H9" s="18">
        <v>0</v>
      </c>
      <c r="I9" s="18">
        <v>7572</v>
      </c>
      <c r="J9" s="18">
        <v>0</v>
      </c>
      <c r="K9" s="18">
        <v>0</v>
      </c>
      <c r="L9" s="18">
        <v>0</v>
      </c>
      <c r="M9" s="18">
        <f t="shared" si="2"/>
        <v>7832.3</v>
      </c>
      <c r="N9" s="18">
        <f t="shared" si="3"/>
        <v>0</v>
      </c>
      <c r="O9" s="18">
        <v>0</v>
      </c>
      <c r="P9" s="18">
        <v>0</v>
      </c>
      <c r="Q9" s="18">
        <v>0</v>
      </c>
      <c r="R9" s="18">
        <v>0</v>
      </c>
      <c r="S9" s="18">
        <v>7832.3</v>
      </c>
      <c r="T9" s="18">
        <v>0</v>
      </c>
      <c r="U9" s="18">
        <v>0</v>
      </c>
      <c r="V9" s="18">
        <v>0</v>
      </c>
      <c r="W9" s="18">
        <f t="shared" si="4"/>
        <v>103.4</v>
      </c>
      <c r="X9" s="18">
        <f t="shared" si="5"/>
        <v>0</v>
      </c>
      <c r="Y9" s="18">
        <f t="shared" si="6"/>
        <v>0</v>
      </c>
      <c r="Z9" s="18">
        <f t="shared" si="7"/>
        <v>0</v>
      </c>
      <c r="AA9" s="18">
        <f t="shared" si="8"/>
        <v>0</v>
      </c>
      <c r="AB9" s="18">
        <f t="shared" si="9"/>
        <v>0</v>
      </c>
      <c r="AC9" s="18">
        <f t="shared" si="10"/>
        <v>103.4</v>
      </c>
      <c r="AD9" s="18">
        <f t="shared" si="11"/>
        <v>0</v>
      </c>
      <c r="AE9" s="18">
        <f t="shared" si="12"/>
        <v>0</v>
      </c>
      <c r="AF9" s="18">
        <f t="shared" si="13"/>
        <v>0</v>
      </c>
    </row>
    <row r="10" spans="1:32" ht="45">
      <c r="A10" s="19" t="s">
        <v>26</v>
      </c>
      <c r="B10" s="18" t="s">
        <v>27</v>
      </c>
      <c r="C10" s="18">
        <f t="shared" si="0"/>
        <v>557</v>
      </c>
      <c r="D10" s="18">
        <f t="shared" si="1"/>
        <v>0</v>
      </c>
      <c r="E10" s="18">
        <v>0</v>
      </c>
      <c r="F10" s="18">
        <v>0</v>
      </c>
      <c r="G10" s="18">
        <v>0</v>
      </c>
      <c r="H10" s="18">
        <v>0</v>
      </c>
      <c r="I10" s="18">
        <v>557</v>
      </c>
      <c r="J10" s="18">
        <v>0</v>
      </c>
      <c r="K10" s="18">
        <v>0</v>
      </c>
      <c r="L10" s="18">
        <v>0</v>
      </c>
      <c r="M10" s="18">
        <f t="shared" si="2"/>
        <v>955.1</v>
      </c>
      <c r="N10" s="18">
        <f t="shared" si="3"/>
        <v>0</v>
      </c>
      <c r="O10" s="18">
        <v>0</v>
      </c>
      <c r="P10" s="18">
        <v>0</v>
      </c>
      <c r="Q10" s="18">
        <v>0</v>
      </c>
      <c r="R10" s="18">
        <v>0</v>
      </c>
      <c r="S10" s="18">
        <v>955.1</v>
      </c>
      <c r="T10" s="18">
        <v>0</v>
      </c>
      <c r="U10" s="18">
        <v>0</v>
      </c>
      <c r="V10" s="18">
        <v>0</v>
      </c>
      <c r="W10" s="18">
        <f t="shared" si="4"/>
        <v>171.5</v>
      </c>
      <c r="X10" s="18">
        <f t="shared" si="5"/>
        <v>0</v>
      </c>
      <c r="Y10" s="18">
        <f t="shared" si="6"/>
        <v>0</v>
      </c>
      <c r="Z10" s="18">
        <f t="shared" si="7"/>
        <v>0</v>
      </c>
      <c r="AA10" s="18">
        <f t="shared" si="8"/>
        <v>0</v>
      </c>
      <c r="AB10" s="18">
        <f t="shared" si="9"/>
        <v>0</v>
      </c>
      <c r="AC10" s="18">
        <f t="shared" si="10"/>
        <v>171.5</v>
      </c>
      <c r="AD10" s="18">
        <f t="shared" si="11"/>
        <v>0</v>
      </c>
      <c r="AE10" s="18">
        <f t="shared" si="12"/>
        <v>0</v>
      </c>
      <c r="AF10" s="18">
        <f t="shared" si="13"/>
        <v>0</v>
      </c>
    </row>
    <row r="11" spans="1:32" ht="45">
      <c r="A11" s="19" t="s">
        <v>34</v>
      </c>
      <c r="B11" s="18" t="s">
        <v>35</v>
      </c>
      <c r="C11" s="18">
        <f t="shared" si="0"/>
        <v>7015</v>
      </c>
      <c r="D11" s="18">
        <f t="shared" si="1"/>
        <v>0</v>
      </c>
      <c r="E11" s="18">
        <v>0</v>
      </c>
      <c r="F11" s="18">
        <v>0</v>
      </c>
      <c r="G11" s="18">
        <v>0</v>
      </c>
      <c r="H11" s="18">
        <v>0</v>
      </c>
      <c r="I11" s="18">
        <v>7015</v>
      </c>
      <c r="J11" s="18">
        <v>0</v>
      </c>
      <c r="K11" s="18">
        <v>0</v>
      </c>
      <c r="L11" s="18">
        <v>0</v>
      </c>
      <c r="M11" s="18">
        <f t="shared" si="2"/>
        <v>6877.2</v>
      </c>
      <c r="N11" s="18">
        <f t="shared" si="3"/>
        <v>0</v>
      </c>
      <c r="O11" s="18">
        <v>0</v>
      </c>
      <c r="P11" s="18">
        <v>0</v>
      </c>
      <c r="Q11" s="18">
        <v>0</v>
      </c>
      <c r="R11" s="18">
        <v>0</v>
      </c>
      <c r="S11" s="18">
        <v>6877.2</v>
      </c>
      <c r="T11" s="18">
        <v>0</v>
      </c>
      <c r="U11" s="18">
        <v>0</v>
      </c>
      <c r="V11" s="18">
        <v>0</v>
      </c>
      <c r="W11" s="18">
        <f t="shared" si="4"/>
        <v>98</v>
      </c>
      <c r="X11" s="18">
        <f t="shared" si="5"/>
        <v>0</v>
      </c>
      <c r="Y11" s="18">
        <f t="shared" si="6"/>
        <v>0</v>
      </c>
      <c r="Z11" s="18">
        <f t="shared" si="7"/>
        <v>0</v>
      </c>
      <c r="AA11" s="18">
        <f t="shared" si="8"/>
        <v>0</v>
      </c>
      <c r="AB11" s="18">
        <f t="shared" si="9"/>
        <v>0</v>
      </c>
      <c r="AC11" s="18">
        <f t="shared" si="10"/>
        <v>98</v>
      </c>
      <c r="AD11" s="18">
        <f t="shared" si="11"/>
        <v>0</v>
      </c>
      <c r="AE11" s="18">
        <f t="shared" si="12"/>
        <v>0</v>
      </c>
      <c r="AF11" s="18">
        <f t="shared" si="13"/>
        <v>0</v>
      </c>
    </row>
    <row r="12" spans="1:32" ht="71.25">
      <c r="A12" s="16">
        <v>4</v>
      </c>
      <c r="B12" s="17" t="s">
        <v>38</v>
      </c>
      <c r="C12" s="18">
        <f t="shared" si="0"/>
        <v>787</v>
      </c>
      <c r="D12" s="18">
        <f t="shared" si="1"/>
        <v>0</v>
      </c>
      <c r="E12" s="18">
        <v>432</v>
      </c>
      <c r="F12" s="18">
        <v>0</v>
      </c>
      <c r="G12" s="18">
        <v>138</v>
      </c>
      <c r="H12" s="18">
        <v>0</v>
      </c>
      <c r="I12" s="18">
        <v>198</v>
      </c>
      <c r="J12" s="18">
        <v>0</v>
      </c>
      <c r="K12" s="18">
        <v>19</v>
      </c>
      <c r="L12" s="18">
        <v>0</v>
      </c>
      <c r="M12" s="18">
        <f t="shared" si="2"/>
        <v>788.40000000000009</v>
      </c>
      <c r="N12" s="18">
        <f t="shared" si="3"/>
        <v>0</v>
      </c>
      <c r="O12" s="18">
        <v>541.5</v>
      </c>
      <c r="P12" s="18">
        <v>0</v>
      </c>
      <c r="Q12" s="18">
        <v>28.5</v>
      </c>
      <c r="R12" s="18">
        <v>0</v>
      </c>
      <c r="S12" s="18">
        <v>192.2</v>
      </c>
      <c r="T12" s="18">
        <v>0</v>
      </c>
      <c r="U12" s="18">
        <v>26.2</v>
      </c>
      <c r="V12" s="18">
        <v>0</v>
      </c>
      <c r="W12" s="18">
        <f t="shared" si="4"/>
        <v>100.2</v>
      </c>
      <c r="X12" s="18">
        <f t="shared" si="5"/>
        <v>0</v>
      </c>
      <c r="Y12" s="18">
        <f t="shared" si="6"/>
        <v>125.3</v>
      </c>
      <c r="Z12" s="18">
        <f t="shared" si="7"/>
        <v>0</v>
      </c>
      <c r="AA12" s="18">
        <f t="shared" si="8"/>
        <v>20.7</v>
      </c>
      <c r="AB12" s="18">
        <f t="shared" si="9"/>
        <v>0</v>
      </c>
      <c r="AC12" s="18">
        <f t="shared" si="10"/>
        <v>97.1</v>
      </c>
      <c r="AD12" s="18">
        <f t="shared" si="11"/>
        <v>0</v>
      </c>
      <c r="AE12" s="18">
        <f t="shared" si="12"/>
        <v>137.9</v>
      </c>
      <c r="AF12" s="18">
        <f t="shared" si="13"/>
        <v>0</v>
      </c>
    </row>
    <row r="13" spans="1:32" ht="57">
      <c r="A13" s="16">
        <v>5</v>
      </c>
      <c r="B13" s="17" t="s">
        <v>50</v>
      </c>
      <c r="C13" s="18">
        <f t="shared" si="0"/>
        <v>3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3</v>
      </c>
      <c r="J13" s="18">
        <v>0</v>
      </c>
      <c r="K13" s="18">
        <v>0</v>
      </c>
      <c r="L13" s="18">
        <v>0</v>
      </c>
      <c r="M13" s="18">
        <f t="shared" si="2"/>
        <v>3</v>
      </c>
      <c r="N13" s="18">
        <f t="shared" si="3"/>
        <v>0</v>
      </c>
      <c r="O13" s="18">
        <v>0</v>
      </c>
      <c r="P13" s="18">
        <v>0</v>
      </c>
      <c r="Q13" s="18">
        <v>0</v>
      </c>
      <c r="R13" s="18">
        <v>0</v>
      </c>
      <c r="S13" s="18">
        <v>3</v>
      </c>
      <c r="T13" s="18">
        <v>0</v>
      </c>
      <c r="U13" s="18">
        <v>0</v>
      </c>
      <c r="V13" s="18">
        <v>0</v>
      </c>
      <c r="W13" s="18">
        <f t="shared" si="4"/>
        <v>100</v>
      </c>
      <c r="X13" s="18">
        <f t="shared" si="5"/>
        <v>0</v>
      </c>
      <c r="Y13" s="18">
        <f t="shared" si="6"/>
        <v>0</v>
      </c>
      <c r="Z13" s="18">
        <f t="shared" si="7"/>
        <v>0</v>
      </c>
      <c r="AA13" s="18">
        <f t="shared" si="8"/>
        <v>0</v>
      </c>
      <c r="AB13" s="18">
        <f t="shared" si="9"/>
        <v>0</v>
      </c>
      <c r="AC13" s="18">
        <f t="shared" si="10"/>
        <v>100</v>
      </c>
      <c r="AD13" s="18">
        <f t="shared" si="11"/>
        <v>0</v>
      </c>
      <c r="AE13" s="18">
        <f t="shared" si="12"/>
        <v>0</v>
      </c>
      <c r="AF13" s="18">
        <f t="shared" si="13"/>
        <v>0</v>
      </c>
    </row>
    <row r="14" spans="1:32" ht="57">
      <c r="A14" s="16">
        <v>6</v>
      </c>
      <c r="B14" s="17" t="s">
        <v>55</v>
      </c>
      <c r="C14" s="18">
        <f t="shared" si="0"/>
        <v>1386.4</v>
      </c>
      <c r="D14" s="18">
        <f t="shared" si="1"/>
        <v>0</v>
      </c>
      <c r="E14" s="18">
        <v>0</v>
      </c>
      <c r="F14" s="18">
        <v>0</v>
      </c>
      <c r="G14" s="18">
        <v>105</v>
      </c>
      <c r="H14" s="18">
        <v>0</v>
      </c>
      <c r="I14" s="18">
        <v>881.4</v>
      </c>
      <c r="J14" s="18">
        <v>0</v>
      </c>
      <c r="K14" s="18">
        <v>400</v>
      </c>
      <c r="L14" s="18">
        <v>0</v>
      </c>
      <c r="M14" s="18">
        <f t="shared" si="2"/>
        <v>1388.6</v>
      </c>
      <c r="N14" s="18">
        <f t="shared" si="3"/>
        <v>0</v>
      </c>
      <c r="O14" s="18">
        <v>4.2</v>
      </c>
      <c r="P14" s="18">
        <v>0</v>
      </c>
      <c r="Q14" s="18">
        <v>105</v>
      </c>
      <c r="R14" s="18">
        <v>0</v>
      </c>
      <c r="S14" s="18">
        <v>461.4</v>
      </c>
      <c r="T14" s="18">
        <v>0</v>
      </c>
      <c r="U14" s="18">
        <v>818</v>
      </c>
      <c r="V14" s="18">
        <v>0</v>
      </c>
      <c r="W14" s="18">
        <f t="shared" si="4"/>
        <v>100.2</v>
      </c>
      <c r="X14" s="18">
        <f t="shared" si="5"/>
        <v>0</v>
      </c>
      <c r="Y14" s="18">
        <f t="shared" si="6"/>
        <v>0</v>
      </c>
      <c r="Z14" s="18">
        <f t="shared" si="7"/>
        <v>0</v>
      </c>
      <c r="AA14" s="18">
        <f t="shared" si="8"/>
        <v>100</v>
      </c>
      <c r="AB14" s="18">
        <f t="shared" si="9"/>
        <v>0</v>
      </c>
      <c r="AC14" s="18">
        <f t="shared" si="10"/>
        <v>52.3</v>
      </c>
      <c r="AD14" s="18">
        <f t="shared" si="11"/>
        <v>0</v>
      </c>
      <c r="AE14" s="18">
        <f t="shared" si="12"/>
        <v>204.5</v>
      </c>
      <c r="AF14" s="18">
        <f t="shared" si="13"/>
        <v>0</v>
      </c>
    </row>
    <row r="15" spans="1:32" ht="57">
      <c r="A15" s="16">
        <v>7</v>
      </c>
      <c r="B15" s="17" t="s">
        <v>63</v>
      </c>
      <c r="C15" s="18">
        <f t="shared" si="0"/>
        <v>126548</v>
      </c>
      <c r="D15" s="18">
        <f t="shared" si="1"/>
        <v>70000</v>
      </c>
      <c r="E15" s="18">
        <v>48885</v>
      </c>
      <c r="F15" s="18">
        <v>0</v>
      </c>
      <c r="G15" s="18">
        <v>3960</v>
      </c>
      <c r="H15" s="18">
        <v>0</v>
      </c>
      <c r="I15" s="18">
        <v>3</v>
      </c>
      <c r="J15" s="18">
        <v>0</v>
      </c>
      <c r="K15" s="18">
        <v>73700</v>
      </c>
      <c r="L15" s="18">
        <v>70000</v>
      </c>
      <c r="M15" s="18">
        <f t="shared" si="2"/>
        <v>126962.70000000001</v>
      </c>
      <c r="N15" s="18">
        <f t="shared" si="3"/>
        <v>74413</v>
      </c>
      <c r="O15" s="18">
        <v>48638.5</v>
      </c>
      <c r="P15" s="18">
        <v>0</v>
      </c>
      <c r="Q15" s="18">
        <v>3905.9</v>
      </c>
      <c r="R15" s="18">
        <v>0</v>
      </c>
      <c r="S15" s="18">
        <v>5.3</v>
      </c>
      <c r="T15" s="18">
        <v>0</v>
      </c>
      <c r="U15" s="18">
        <v>74413</v>
      </c>
      <c r="V15" s="18">
        <v>74413</v>
      </c>
      <c r="W15" s="18">
        <f t="shared" si="4"/>
        <v>100.3</v>
      </c>
      <c r="X15" s="18">
        <f t="shared" si="5"/>
        <v>106.3</v>
      </c>
      <c r="Y15" s="18">
        <f t="shared" si="6"/>
        <v>99.5</v>
      </c>
      <c r="Z15" s="18">
        <f t="shared" si="7"/>
        <v>0</v>
      </c>
      <c r="AA15" s="18">
        <f t="shared" si="8"/>
        <v>98.6</v>
      </c>
      <c r="AB15" s="18">
        <f t="shared" si="9"/>
        <v>0</v>
      </c>
      <c r="AC15" s="18">
        <f t="shared" si="10"/>
        <v>176.7</v>
      </c>
      <c r="AD15" s="18">
        <f t="shared" si="11"/>
        <v>0</v>
      </c>
      <c r="AE15" s="18">
        <f t="shared" si="12"/>
        <v>101</v>
      </c>
      <c r="AF15" s="18">
        <f t="shared" si="13"/>
        <v>106.3</v>
      </c>
    </row>
    <row r="16" spans="1:32" ht="42.75">
      <c r="A16" s="16">
        <v>8</v>
      </c>
      <c r="B16" s="17" t="s">
        <v>88</v>
      </c>
      <c r="C16" s="18">
        <f t="shared" si="0"/>
        <v>69005.8</v>
      </c>
      <c r="D16" s="18">
        <f t="shared" si="1"/>
        <v>0</v>
      </c>
      <c r="E16" s="18">
        <v>0</v>
      </c>
      <c r="F16" s="18">
        <v>0</v>
      </c>
      <c r="G16" s="18">
        <v>0</v>
      </c>
      <c r="H16" s="18">
        <v>0</v>
      </c>
      <c r="I16" s="18">
        <v>69005.8</v>
      </c>
      <c r="J16" s="18">
        <v>0</v>
      </c>
      <c r="K16" s="18">
        <v>0</v>
      </c>
      <c r="L16" s="18">
        <v>0</v>
      </c>
      <c r="M16" s="18">
        <f t="shared" si="2"/>
        <v>53188.9</v>
      </c>
      <c r="N16" s="18">
        <f t="shared" si="3"/>
        <v>0</v>
      </c>
      <c r="O16" s="18">
        <v>0</v>
      </c>
      <c r="P16" s="18">
        <v>0</v>
      </c>
      <c r="Q16" s="18">
        <v>0</v>
      </c>
      <c r="R16" s="18">
        <v>0</v>
      </c>
      <c r="S16" s="18">
        <v>53188.9</v>
      </c>
      <c r="T16" s="18">
        <v>0</v>
      </c>
      <c r="U16" s="18">
        <v>0</v>
      </c>
      <c r="V16" s="18">
        <v>0</v>
      </c>
      <c r="W16" s="18">
        <f t="shared" si="4"/>
        <v>77.099999999999994</v>
      </c>
      <c r="X16" s="18">
        <f t="shared" si="5"/>
        <v>0</v>
      </c>
      <c r="Y16" s="18">
        <f t="shared" si="6"/>
        <v>0</v>
      </c>
      <c r="Z16" s="18">
        <f t="shared" si="7"/>
        <v>0</v>
      </c>
      <c r="AA16" s="18">
        <f t="shared" si="8"/>
        <v>0</v>
      </c>
      <c r="AB16" s="18">
        <f t="shared" si="9"/>
        <v>0</v>
      </c>
      <c r="AC16" s="18">
        <f t="shared" si="10"/>
        <v>77.099999999999994</v>
      </c>
      <c r="AD16" s="18">
        <f t="shared" si="11"/>
        <v>0</v>
      </c>
      <c r="AE16" s="18">
        <f t="shared" si="12"/>
        <v>0</v>
      </c>
      <c r="AF16" s="18">
        <f t="shared" si="13"/>
        <v>0</v>
      </c>
    </row>
    <row r="17" spans="1:32" ht="30">
      <c r="A17" s="19" t="s">
        <v>93</v>
      </c>
      <c r="B17" s="18" t="s">
        <v>94</v>
      </c>
      <c r="C17" s="18">
        <f t="shared" si="0"/>
        <v>40918.300000000003</v>
      </c>
      <c r="D17" s="18">
        <f t="shared" si="1"/>
        <v>0</v>
      </c>
      <c r="E17" s="18">
        <v>0</v>
      </c>
      <c r="F17" s="18">
        <v>0</v>
      </c>
      <c r="G17" s="18">
        <v>0</v>
      </c>
      <c r="H17" s="18">
        <v>0</v>
      </c>
      <c r="I17" s="18">
        <v>40918.300000000003</v>
      </c>
      <c r="J17" s="18">
        <v>0</v>
      </c>
      <c r="K17" s="18">
        <v>0</v>
      </c>
      <c r="L17" s="18">
        <v>0</v>
      </c>
      <c r="M17" s="18">
        <f t="shared" si="2"/>
        <v>31760</v>
      </c>
      <c r="N17" s="18">
        <f t="shared" si="3"/>
        <v>0</v>
      </c>
      <c r="O17" s="18">
        <v>0</v>
      </c>
      <c r="P17" s="18">
        <v>0</v>
      </c>
      <c r="Q17" s="18">
        <v>0</v>
      </c>
      <c r="R17" s="18">
        <v>0</v>
      </c>
      <c r="S17" s="18">
        <v>31760</v>
      </c>
      <c r="T17" s="18">
        <v>0</v>
      </c>
      <c r="U17" s="18">
        <v>0</v>
      </c>
      <c r="V17" s="18">
        <v>0</v>
      </c>
      <c r="W17" s="18">
        <f t="shared" si="4"/>
        <v>77.599999999999994</v>
      </c>
      <c r="X17" s="18">
        <f t="shared" si="5"/>
        <v>0</v>
      </c>
      <c r="Y17" s="18">
        <f t="shared" si="6"/>
        <v>0</v>
      </c>
      <c r="Z17" s="18">
        <f t="shared" si="7"/>
        <v>0</v>
      </c>
      <c r="AA17" s="18">
        <f t="shared" si="8"/>
        <v>0</v>
      </c>
      <c r="AB17" s="18">
        <f t="shared" si="9"/>
        <v>0</v>
      </c>
      <c r="AC17" s="18">
        <f t="shared" si="10"/>
        <v>77.599999999999994</v>
      </c>
      <c r="AD17" s="18">
        <f t="shared" si="11"/>
        <v>0</v>
      </c>
      <c r="AE17" s="18">
        <f t="shared" si="12"/>
        <v>0</v>
      </c>
      <c r="AF17" s="18">
        <f t="shared" si="13"/>
        <v>0</v>
      </c>
    </row>
    <row r="18" spans="1:32" ht="45">
      <c r="A18" s="19" t="s">
        <v>98</v>
      </c>
      <c r="B18" s="18" t="s">
        <v>99</v>
      </c>
      <c r="C18" s="18">
        <f t="shared" si="0"/>
        <v>25465.599999999999</v>
      </c>
      <c r="D18" s="18">
        <f t="shared" si="1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25465.599999999999</v>
      </c>
      <c r="J18" s="18">
        <v>0</v>
      </c>
      <c r="K18" s="18">
        <v>0</v>
      </c>
      <c r="L18" s="18">
        <v>0</v>
      </c>
      <c r="M18" s="18">
        <f t="shared" si="2"/>
        <v>18429.099999999999</v>
      </c>
      <c r="N18" s="18">
        <f t="shared" si="3"/>
        <v>0</v>
      </c>
      <c r="O18" s="18">
        <v>0</v>
      </c>
      <c r="P18" s="18">
        <v>0</v>
      </c>
      <c r="Q18" s="18">
        <v>0</v>
      </c>
      <c r="R18" s="18">
        <v>0</v>
      </c>
      <c r="S18" s="18">
        <v>18429.099999999999</v>
      </c>
      <c r="T18" s="18">
        <v>0</v>
      </c>
      <c r="U18" s="18">
        <v>0</v>
      </c>
      <c r="V18" s="18">
        <v>0</v>
      </c>
      <c r="W18" s="18">
        <f t="shared" si="4"/>
        <v>72.400000000000006</v>
      </c>
      <c r="X18" s="18">
        <f t="shared" si="5"/>
        <v>0</v>
      </c>
      <c r="Y18" s="18">
        <f t="shared" si="6"/>
        <v>0</v>
      </c>
      <c r="Z18" s="18">
        <f t="shared" si="7"/>
        <v>0</v>
      </c>
      <c r="AA18" s="18">
        <f t="shared" si="8"/>
        <v>0</v>
      </c>
      <c r="AB18" s="18">
        <f t="shared" si="9"/>
        <v>0</v>
      </c>
      <c r="AC18" s="18">
        <f t="shared" si="10"/>
        <v>72.400000000000006</v>
      </c>
      <c r="AD18" s="18">
        <f t="shared" si="11"/>
        <v>0</v>
      </c>
      <c r="AE18" s="18">
        <f t="shared" si="12"/>
        <v>0</v>
      </c>
      <c r="AF18" s="18">
        <f t="shared" si="13"/>
        <v>0</v>
      </c>
    </row>
    <row r="19" spans="1:32" ht="30">
      <c r="A19" s="19" t="s">
        <v>103</v>
      </c>
      <c r="B19" s="18" t="s">
        <v>104</v>
      </c>
      <c r="C19" s="18">
        <f t="shared" si="0"/>
        <v>1916.8</v>
      </c>
      <c r="D19" s="18">
        <f t="shared" si="1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1916.8</v>
      </c>
      <c r="J19" s="18">
        <v>0</v>
      </c>
      <c r="K19" s="18">
        <v>0</v>
      </c>
      <c r="L19" s="18">
        <v>0</v>
      </c>
      <c r="M19" s="18">
        <f t="shared" si="2"/>
        <v>1755.8</v>
      </c>
      <c r="N19" s="18">
        <f t="shared" si="3"/>
        <v>0</v>
      </c>
      <c r="O19" s="18">
        <v>0</v>
      </c>
      <c r="P19" s="18">
        <v>0</v>
      </c>
      <c r="Q19" s="18">
        <v>0</v>
      </c>
      <c r="R19" s="18">
        <v>0</v>
      </c>
      <c r="S19" s="18">
        <v>1755.8</v>
      </c>
      <c r="T19" s="18">
        <v>0</v>
      </c>
      <c r="U19" s="18">
        <v>0</v>
      </c>
      <c r="V19" s="18">
        <v>0</v>
      </c>
      <c r="W19" s="18">
        <f t="shared" si="4"/>
        <v>91.6</v>
      </c>
      <c r="X19" s="18">
        <f t="shared" si="5"/>
        <v>0</v>
      </c>
      <c r="Y19" s="18">
        <f t="shared" si="6"/>
        <v>0</v>
      </c>
      <c r="Z19" s="18">
        <f t="shared" si="7"/>
        <v>0</v>
      </c>
      <c r="AA19" s="18">
        <f t="shared" si="8"/>
        <v>0</v>
      </c>
      <c r="AB19" s="18">
        <f t="shared" si="9"/>
        <v>0</v>
      </c>
      <c r="AC19" s="18">
        <f t="shared" si="10"/>
        <v>91.6</v>
      </c>
      <c r="AD19" s="18">
        <f t="shared" si="11"/>
        <v>0</v>
      </c>
      <c r="AE19" s="18">
        <f t="shared" si="12"/>
        <v>0</v>
      </c>
      <c r="AF19" s="18">
        <f t="shared" si="13"/>
        <v>0</v>
      </c>
    </row>
    <row r="20" spans="1:32" ht="60">
      <c r="A20" s="19" t="s">
        <v>109</v>
      </c>
      <c r="B20" s="18" t="s">
        <v>110</v>
      </c>
      <c r="C20" s="18">
        <f t="shared" si="0"/>
        <v>705.1</v>
      </c>
      <c r="D20" s="18">
        <f t="shared" si="1"/>
        <v>0</v>
      </c>
      <c r="E20" s="18">
        <v>0</v>
      </c>
      <c r="F20" s="18">
        <v>0</v>
      </c>
      <c r="G20" s="18">
        <v>0</v>
      </c>
      <c r="H20" s="18">
        <v>0</v>
      </c>
      <c r="I20" s="18">
        <v>705.1</v>
      </c>
      <c r="J20" s="18">
        <v>0</v>
      </c>
      <c r="K20" s="18">
        <v>0</v>
      </c>
      <c r="L20" s="18">
        <v>0</v>
      </c>
      <c r="M20" s="18">
        <f t="shared" si="2"/>
        <v>1244</v>
      </c>
      <c r="N20" s="18">
        <f t="shared" si="3"/>
        <v>0</v>
      </c>
      <c r="O20" s="18">
        <v>0</v>
      </c>
      <c r="P20" s="18">
        <v>0</v>
      </c>
      <c r="Q20" s="18">
        <v>0</v>
      </c>
      <c r="R20" s="18">
        <v>0</v>
      </c>
      <c r="S20" s="18">
        <v>1244</v>
      </c>
      <c r="T20" s="18">
        <v>0</v>
      </c>
      <c r="U20" s="18">
        <v>0</v>
      </c>
      <c r="V20" s="18">
        <v>0</v>
      </c>
      <c r="W20" s="18">
        <f t="shared" si="4"/>
        <v>176.4</v>
      </c>
      <c r="X20" s="18">
        <f t="shared" si="5"/>
        <v>0</v>
      </c>
      <c r="Y20" s="18">
        <f t="shared" si="6"/>
        <v>0</v>
      </c>
      <c r="Z20" s="18">
        <f t="shared" si="7"/>
        <v>0</v>
      </c>
      <c r="AA20" s="18">
        <f t="shared" si="8"/>
        <v>0</v>
      </c>
      <c r="AB20" s="18">
        <f t="shared" si="9"/>
        <v>0</v>
      </c>
      <c r="AC20" s="18">
        <f t="shared" si="10"/>
        <v>176.4</v>
      </c>
      <c r="AD20" s="18">
        <f t="shared" si="11"/>
        <v>0</v>
      </c>
      <c r="AE20" s="18">
        <f t="shared" si="12"/>
        <v>0</v>
      </c>
      <c r="AF20" s="18">
        <f t="shared" si="13"/>
        <v>0</v>
      </c>
    </row>
    <row r="21" spans="1:32" ht="57">
      <c r="A21" s="16">
        <v>9</v>
      </c>
      <c r="B21" s="17" t="s">
        <v>116</v>
      </c>
      <c r="C21" s="18">
        <f t="shared" si="0"/>
        <v>1432</v>
      </c>
      <c r="D21" s="18">
        <f t="shared" si="1"/>
        <v>1428</v>
      </c>
      <c r="E21" s="18">
        <v>0</v>
      </c>
      <c r="F21" s="18">
        <v>0</v>
      </c>
      <c r="G21" s="18">
        <v>0</v>
      </c>
      <c r="H21" s="18">
        <v>0</v>
      </c>
      <c r="I21" s="18">
        <v>2</v>
      </c>
      <c r="J21" s="18">
        <v>0</v>
      </c>
      <c r="K21" s="18">
        <v>1430</v>
      </c>
      <c r="L21" s="18">
        <v>1428</v>
      </c>
      <c r="M21" s="18">
        <f t="shared" si="2"/>
        <v>1391.1</v>
      </c>
      <c r="N21" s="18">
        <f t="shared" si="3"/>
        <v>1386.1</v>
      </c>
      <c r="O21" s="18">
        <v>0</v>
      </c>
      <c r="P21" s="18">
        <v>0</v>
      </c>
      <c r="Q21" s="18">
        <v>0</v>
      </c>
      <c r="R21" s="18">
        <v>0</v>
      </c>
      <c r="S21" s="18">
        <v>2</v>
      </c>
      <c r="T21" s="18">
        <v>0</v>
      </c>
      <c r="U21" s="18">
        <v>1389.1</v>
      </c>
      <c r="V21" s="18">
        <v>1386.1</v>
      </c>
      <c r="W21" s="18">
        <f t="shared" si="4"/>
        <v>97.1</v>
      </c>
      <c r="X21" s="18">
        <f t="shared" si="5"/>
        <v>97.1</v>
      </c>
      <c r="Y21" s="18">
        <f t="shared" si="6"/>
        <v>0</v>
      </c>
      <c r="Z21" s="18">
        <f t="shared" si="7"/>
        <v>0</v>
      </c>
      <c r="AA21" s="18">
        <f t="shared" si="8"/>
        <v>0</v>
      </c>
      <c r="AB21" s="18">
        <f t="shared" si="9"/>
        <v>0</v>
      </c>
      <c r="AC21" s="18">
        <f t="shared" si="10"/>
        <v>100</v>
      </c>
      <c r="AD21" s="18">
        <f t="shared" si="11"/>
        <v>0</v>
      </c>
      <c r="AE21" s="18">
        <f t="shared" si="12"/>
        <v>97.1</v>
      </c>
      <c r="AF21" s="18">
        <f t="shared" si="13"/>
        <v>97.1</v>
      </c>
    </row>
    <row r="22" spans="1:32" ht="42.75">
      <c r="A22" s="16">
        <v>10</v>
      </c>
      <c r="B22" s="17" t="s">
        <v>121</v>
      </c>
      <c r="C22" s="18">
        <f t="shared" si="0"/>
        <v>948.5</v>
      </c>
      <c r="D22" s="18">
        <f t="shared" si="1"/>
        <v>0</v>
      </c>
      <c r="E22" s="18">
        <v>0</v>
      </c>
      <c r="F22" s="18">
        <v>0</v>
      </c>
      <c r="G22" s="18">
        <v>156</v>
      </c>
      <c r="H22" s="18">
        <v>0</v>
      </c>
      <c r="I22" s="18">
        <v>746.8</v>
      </c>
      <c r="J22" s="18">
        <v>0</v>
      </c>
      <c r="K22" s="18">
        <v>45.7</v>
      </c>
      <c r="L22" s="18">
        <v>0</v>
      </c>
      <c r="M22" s="18">
        <f t="shared" si="2"/>
        <v>983.40000000000009</v>
      </c>
      <c r="N22" s="18">
        <f t="shared" si="3"/>
        <v>0</v>
      </c>
      <c r="O22" s="18">
        <v>0</v>
      </c>
      <c r="P22" s="18">
        <v>0</v>
      </c>
      <c r="Q22" s="18">
        <v>0</v>
      </c>
      <c r="R22" s="18">
        <v>0</v>
      </c>
      <c r="S22" s="18">
        <v>931.2</v>
      </c>
      <c r="T22" s="18">
        <v>0</v>
      </c>
      <c r="U22" s="18">
        <v>52.2</v>
      </c>
      <c r="V22" s="18">
        <v>0</v>
      </c>
      <c r="W22" s="18">
        <f t="shared" si="4"/>
        <v>103.7</v>
      </c>
      <c r="X22" s="18">
        <f t="shared" si="5"/>
        <v>0</v>
      </c>
      <c r="Y22" s="18">
        <f t="shared" si="6"/>
        <v>0</v>
      </c>
      <c r="Z22" s="18">
        <f t="shared" si="7"/>
        <v>0</v>
      </c>
      <c r="AA22" s="18">
        <f t="shared" si="8"/>
        <v>0</v>
      </c>
      <c r="AB22" s="18">
        <f t="shared" si="9"/>
        <v>0</v>
      </c>
      <c r="AC22" s="18">
        <f t="shared" si="10"/>
        <v>124.7</v>
      </c>
      <c r="AD22" s="18">
        <f t="shared" si="11"/>
        <v>0</v>
      </c>
      <c r="AE22" s="18">
        <f t="shared" si="12"/>
        <v>114.2</v>
      </c>
      <c r="AF22" s="18">
        <f t="shared" si="13"/>
        <v>0</v>
      </c>
    </row>
    <row r="23" spans="1:32" ht="57">
      <c r="A23" s="16">
        <v>11</v>
      </c>
      <c r="B23" s="17" t="s">
        <v>126</v>
      </c>
      <c r="C23" s="18">
        <f t="shared" si="0"/>
        <v>23882</v>
      </c>
      <c r="D23" s="18">
        <f t="shared" si="1"/>
        <v>23278</v>
      </c>
      <c r="E23" s="18">
        <v>5255</v>
      </c>
      <c r="F23" s="18">
        <v>5255</v>
      </c>
      <c r="G23" s="18">
        <v>12751</v>
      </c>
      <c r="H23" s="18">
        <v>12651</v>
      </c>
      <c r="I23" s="18">
        <v>3447</v>
      </c>
      <c r="J23" s="18">
        <v>3143</v>
      </c>
      <c r="K23" s="18">
        <v>2429</v>
      </c>
      <c r="L23" s="18">
        <v>2229</v>
      </c>
      <c r="M23" s="18">
        <f t="shared" si="2"/>
        <v>22175.8</v>
      </c>
      <c r="N23" s="18">
        <f t="shared" si="3"/>
        <v>21321.8</v>
      </c>
      <c r="O23" s="18">
        <v>7647</v>
      </c>
      <c r="P23" s="18">
        <v>7647</v>
      </c>
      <c r="Q23" s="18">
        <v>10634</v>
      </c>
      <c r="R23" s="18">
        <v>10284</v>
      </c>
      <c r="S23" s="18">
        <v>1668.3</v>
      </c>
      <c r="T23" s="18">
        <v>1364.3</v>
      </c>
      <c r="U23" s="18">
        <v>2226.5</v>
      </c>
      <c r="V23" s="18">
        <v>2026.5</v>
      </c>
      <c r="W23" s="18">
        <f t="shared" si="4"/>
        <v>92.9</v>
      </c>
      <c r="X23" s="18">
        <f t="shared" si="5"/>
        <v>91.6</v>
      </c>
      <c r="Y23" s="18">
        <f t="shared" si="6"/>
        <v>145.5</v>
      </c>
      <c r="Z23" s="18">
        <f t="shared" si="7"/>
        <v>145.5</v>
      </c>
      <c r="AA23" s="18">
        <f t="shared" si="8"/>
        <v>83.4</v>
      </c>
      <c r="AB23" s="18">
        <f t="shared" si="9"/>
        <v>81.3</v>
      </c>
      <c r="AC23" s="18">
        <f t="shared" si="10"/>
        <v>48.4</v>
      </c>
      <c r="AD23" s="18">
        <f t="shared" si="11"/>
        <v>43.4</v>
      </c>
      <c r="AE23" s="18">
        <f t="shared" si="12"/>
        <v>91.7</v>
      </c>
      <c r="AF23" s="18">
        <f t="shared" si="13"/>
        <v>90.9</v>
      </c>
    </row>
    <row r="24" spans="1:32" ht="57">
      <c r="A24" s="16">
        <v>12</v>
      </c>
      <c r="B24" s="17" t="s">
        <v>143</v>
      </c>
      <c r="C24" s="18">
        <f t="shared" si="0"/>
        <v>4662</v>
      </c>
      <c r="D24" s="18">
        <f t="shared" si="1"/>
        <v>1910</v>
      </c>
      <c r="E24" s="18">
        <v>0</v>
      </c>
      <c r="F24" s="18">
        <v>0</v>
      </c>
      <c r="G24" s="18">
        <v>0</v>
      </c>
      <c r="H24" s="18">
        <v>0</v>
      </c>
      <c r="I24" s="18">
        <v>635</v>
      </c>
      <c r="J24" s="18">
        <v>0</v>
      </c>
      <c r="K24" s="18">
        <v>4027</v>
      </c>
      <c r="L24" s="18">
        <v>1910</v>
      </c>
      <c r="M24" s="18">
        <f t="shared" si="2"/>
        <v>4379.8999999999996</v>
      </c>
      <c r="N24" s="18">
        <f t="shared" si="3"/>
        <v>450</v>
      </c>
      <c r="O24" s="18">
        <v>0</v>
      </c>
      <c r="P24" s="18">
        <v>0</v>
      </c>
      <c r="Q24" s="18">
        <v>0</v>
      </c>
      <c r="R24" s="18">
        <v>0</v>
      </c>
      <c r="S24" s="18">
        <v>421</v>
      </c>
      <c r="T24" s="18">
        <v>0</v>
      </c>
      <c r="U24" s="18">
        <v>3958.9</v>
      </c>
      <c r="V24" s="18">
        <v>450</v>
      </c>
      <c r="W24" s="18">
        <f t="shared" si="4"/>
        <v>93.9</v>
      </c>
      <c r="X24" s="18">
        <f t="shared" si="5"/>
        <v>23.6</v>
      </c>
      <c r="Y24" s="18">
        <f t="shared" si="6"/>
        <v>0</v>
      </c>
      <c r="Z24" s="18">
        <f t="shared" si="7"/>
        <v>0</v>
      </c>
      <c r="AA24" s="18">
        <f t="shared" si="8"/>
        <v>0</v>
      </c>
      <c r="AB24" s="18">
        <f t="shared" si="9"/>
        <v>0</v>
      </c>
      <c r="AC24" s="18">
        <f t="shared" si="10"/>
        <v>66.3</v>
      </c>
      <c r="AD24" s="18">
        <f t="shared" si="11"/>
        <v>0</v>
      </c>
      <c r="AE24" s="18">
        <f t="shared" si="12"/>
        <v>98.3</v>
      </c>
      <c r="AF24" s="18">
        <f t="shared" si="13"/>
        <v>23.6</v>
      </c>
    </row>
    <row r="25" spans="1:32" ht="45">
      <c r="A25" s="19" t="s">
        <v>150</v>
      </c>
      <c r="B25" s="18" t="s">
        <v>151</v>
      </c>
      <c r="C25" s="18">
        <f t="shared" si="0"/>
        <v>574</v>
      </c>
      <c r="D25" s="18">
        <f t="shared" si="1"/>
        <v>0</v>
      </c>
      <c r="E25" s="18">
        <v>0</v>
      </c>
      <c r="F25" s="18">
        <v>0</v>
      </c>
      <c r="G25" s="18">
        <v>0</v>
      </c>
      <c r="H25" s="18">
        <v>0</v>
      </c>
      <c r="I25" s="18">
        <v>20</v>
      </c>
      <c r="J25" s="18">
        <v>0</v>
      </c>
      <c r="K25" s="18">
        <v>554</v>
      </c>
      <c r="L25" s="18">
        <v>0</v>
      </c>
      <c r="M25" s="18">
        <f t="shared" si="2"/>
        <v>1494</v>
      </c>
      <c r="N25" s="18">
        <f t="shared" si="3"/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1494</v>
      </c>
      <c r="V25" s="18">
        <v>0</v>
      </c>
      <c r="W25" s="18">
        <f t="shared" si="4"/>
        <v>260.3</v>
      </c>
      <c r="X25" s="18">
        <f t="shared" si="5"/>
        <v>0</v>
      </c>
      <c r="Y25" s="18">
        <f t="shared" si="6"/>
        <v>0</v>
      </c>
      <c r="Z25" s="18">
        <f t="shared" si="7"/>
        <v>0</v>
      </c>
      <c r="AA25" s="18">
        <f t="shared" si="8"/>
        <v>0</v>
      </c>
      <c r="AB25" s="18">
        <f t="shared" si="9"/>
        <v>0</v>
      </c>
      <c r="AC25" s="18">
        <f t="shared" si="10"/>
        <v>0</v>
      </c>
      <c r="AD25" s="18">
        <f t="shared" si="11"/>
        <v>0</v>
      </c>
      <c r="AE25" s="18">
        <f t="shared" si="12"/>
        <v>269.7</v>
      </c>
      <c r="AF25" s="18">
        <f t="shared" si="13"/>
        <v>0</v>
      </c>
    </row>
    <row r="26" spans="1:32" ht="60">
      <c r="A26" s="19" t="s">
        <v>154</v>
      </c>
      <c r="B26" s="18" t="s">
        <v>155</v>
      </c>
      <c r="C26" s="18">
        <f t="shared" si="0"/>
        <v>3268</v>
      </c>
      <c r="D26" s="18">
        <f t="shared" si="1"/>
        <v>1910</v>
      </c>
      <c r="E26" s="18">
        <v>0</v>
      </c>
      <c r="F26" s="18">
        <v>0</v>
      </c>
      <c r="G26" s="18">
        <v>0</v>
      </c>
      <c r="H26" s="18">
        <v>0</v>
      </c>
      <c r="I26" s="18">
        <v>45</v>
      </c>
      <c r="J26" s="18">
        <v>0</v>
      </c>
      <c r="K26" s="18">
        <v>3223</v>
      </c>
      <c r="L26" s="18">
        <v>1910</v>
      </c>
      <c r="M26" s="18">
        <f t="shared" si="2"/>
        <v>2074.9</v>
      </c>
      <c r="N26" s="18">
        <f t="shared" si="3"/>
        <v>450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2074.9</v>
      </c>
      <c r="V26" s="18">
        <v>450</v>
      </c>
      <c r="W26" s="18">
        <f t="shared" si="4"/>
        <v>63.5</v>
      </c>
      <c r="X26" s="18">
        <f t="shared" si="5"/>
        <v>23.6</v>
      </c>
      <c r="Y26" s="18">
        <f t="shared" si="6"/>
        <v>0</v>
      </c>
      <c r="Z26" s="18">
        <f t="shared" si="7"/>
        <v>0</v>
      </c>
      <c r="AA26" s="18">
        <f t="shared" si="8"/>
        <v>0</v>
      </c>
      <c r="AB26" s="18">
        <f t="shared" si="9"/>
        <v>0</v>
      </c>
      <c r="AC26" s="18">
        <f t="shared" si="10"/>
        <v>0</v>
      </c>
      <c r="AD26" s="18">
        <f t="shared" si="11"/>
        <v>0</v>
      </c>
      <c r="AE26" s="18">
        <f t="shared" si="12"/>
        <v>64.400000000000006</v>
      </c>
      <c r="AF26" s="18">
        <f t="shared" si="13"/>
        <v>23.6</v>
      </c>
    </row>
    <row r="27" spans="1:32" ht="75">
      <c r="A27" s="19" t="s">
        <v>157</v>
      </c>
      <c r="B27" s="18" t="s">
        <v>158</v>
      </c>
      <c r="C27" s="18">
        <f t="shared" si="0"/>
        <v>820</v>
      </c>
      <c r="D27" s="18">
        <f t="shared" si="1"/>
        <v>0</v>
      </c>
      <c r="E27" s="18">
        <v>0</v>
      </c>
      <c r="F27" s="18">
        <v>0</v>
      </c>
      <c r="G27" s="18">
        <v>0</v>
      </c>
      <c r="H27" s="18">
        <v>0</v>
      </c>
      <c r="I27" s="18">
        <v>570</v>
      </c>
      <c r="J27" s="18">
        <v>0</v>
      </c>
      <c r="K27" s="18">
        <v>250</v>
      </c>
      <c r="L27" s="18">
        <v>0</v>
      </c>
      <c r="M27" s="18">
        <f t="shared" si="2"/>
        <v>811</v>
      </c>
      <c r="N27" s="18">
        <f t="shared" si="3"/>
        <v>0</v>
      </c>
      <c r="O27" s="18">
        <v>0</v>
      </c>
      <c r="P27" s="18">
        <v>0</v>
      </c>
      <c r="Q27" s="18">
        <v>0</v>
      </c>
      <c r="R27" s="18">
        <v>0</v>
      </c>
      <c r="S27" s="18">
        <v>421</v>
      </c>
      <c r="T27" s="18">
        <v>0</v>
      </c>
      <c r="U27" s="18">
        <v>390</v>
      </c>
      <c r="V27" s="18">
        <v>0</v>
      </c>
      <c r="W27" s="18">
        <f t="shared" si="4"/>
        <v>98.9</v>
      </c>
      <c r="X27" s="18">
        <f t="shared" si="5"/>
        <v>0</v>
      </c>
      <c r="Y27" s="18">
        <f t="shared" si="6"/>
        <v>0</v>
      </c>
      <c r="Z27" s="18">
        <f t="shared" si="7"/>
        <v>0</v>
      </c>
      <c r="AA27" s="18">
        <f t="shared" si="8"/>
        <v>0</v>
      </c>
      <c r="AB27" s="18">
        <f t="shared" si="9"/>
        <v>0</v>
      </c>
      <c r="AC27" s="18">
        <f t="shared" si="10"/>
        <v>73.900000000000006</v>
      </c>
      <c r="AD27" s="18">
        <f t="shared" si="11"/>
        <v>0</v>
      </c>
      <c r="AE27" s="18">
        <f t="shared" si="12"/>
        <v>156</v>
      </c>
      <c r="AF27" s="18">
        <f t="shared" si="13"/>
        <v>0</v>
      </c>
    </row>
    <row r="28" spans="1:32">
      <c r="A28" s="16"/>
      <c r="B28" s="17"/>
      <c r="C28" s="17">
        <f t="shared" si="0"/>
        <v>241934.7</v>
      </c>
      <c r="D28" s="17">
        <f t="shared" si="1"/>
        <v>102316</v>
      </c>
      <c r="E28" s="17">
        <v>55572</v>
      </c>
      <c r="F28" s="17">
        <v>6255</v>
      </c>
      <c r="G28" s="17">
        <v>17610</v>
      </c>
      <c r="H28" s="17">
        <v>13151</v>
      </c>
      <c r="I28" s="17">
        <v>83002.000000000015</v>
      </c>
      <c r="J28" s="17">
        <v>3643</v>
      </c>
      <c r="K28" s="17">
        <v>85750.7</v>
      </c>
      <c r="L28" s="17">
        <v>79267</v>
      </c>
      <c r="M28" s="17">
        <f t="shared" si="2"/>
        <v>223902.90000000002</v>
      </c>
      <c r="N28" s="17">
        <f t="shared" si="3"/>
        <v>102371.7</v>
      </c>
      <c r="O28" s="17">
        <v>58444.1</v>
      </c>
      <c r="P28" s="17">
        <v>9259.9</v>
      </c>
      <c r="Q28" s="17">
        <v>14943.5</v>
      </c>
      <c r="R28" s="17">
        <v>10554.1</v>
      </c>
      <c r="S28" s="17">
        <v>64713.599999999999</v>
      </c>
      <c r="T28" s="17">
        <v>1364.3</v>
      </c>
      <c r="U28" s="17">
        <v>85801.7</v>
      </c>
      <c r="V28" s="17">
        <v>81193.399999999994</v>
      </c>
      <c r="W28" s="17">
        <f t="shared" si="4"/>
        <v>92.5</v>
      </c>
      <c r="X28" s="17">
        <f t="shared" si="5"/>
        <v>100.1</v>
      </c>
      <c r="Y28" s="17">
        <f t="shared" si="6"/>
        <v>105.2</v>
      </c>
      <c r="Z28" s="17">
        <f t="shared" si="7"/>
        <v>148</v>
      </c>
      <c r="AA28" s="17">
        <f t="shared" si="8"/>
        <v>84.9</v>
      </c>
      <c r="AB28" s="17">
        <f t="shared" si="9"/>
        <v>80.3</v>
      </c>
      <c r="AC28" s="17">
        <f t="shared" si="10"/>
        <v>78</v>
      </c>
      <c r="AD28" s="17">
        <f t="shared" si="11"/>
        <v>37.4</v>
      </c>
      <c r="AE28" s="17">
        <f t="shared" si="12"/>
        <v>100.1</v>
      </c>
      <c r="AF28" s="17">
        <f t="shared" si="13"/>
        <v>102.4</v>
      </c>
    </row>
  </sheetData>
  <mergeCells count="26">
    <mergeCell ref="W3:AF3"/>
    <mergeCell ref="W4:W6"/>
    <mergeCell ref="X4:X6"/>
    <mergeCell ref="Y4:AF4"/>
    <mergeCell ref="Y5:Z5"/>
    <mergeCell ref="AA5:AB5"/>
    <mergeCell ref="AC5:AD5"/>
    <mergeCell ref="AE5:AF5"/>
    <mergeCell ref="M3:V3"/>
    <mergeCell ref="M4:M6"/>
    <mergeCell ref="N4:N6"/>
    <mergeCell ref="O4:V4"/>
    <mergeCell ref="O5:P5"/>
    <mergeCell ref="Q5:R5"/>
    <mergeCell ref="S5:T5"/>
    <mergeCell ref="U5:V5"/>
    <mergeCell ref="A3:A6"/>
    <mergeCell ref="B3:B6"/>
    <mergeCell ref="C3:L3"/>
    <mergeCell ref="C4:C6"/>
    <mergeCell ref="D4:D6"/>
    <mergeCell ref="E4:L4"/>
    <mergeCell ref="E5:F5"/>
    <mergeCell ref="G5:H5"/>
    <mergeCell ref="I5:J5"/>
    <mergeCell ref="K5:L5"/>
  </mergeCells>
  <pageMargins left="0.78740157480314998" right="0.31496062992126" top="0.39370078740157499" bottom="0.59" header="0.3" footer="0.31496062992126"/>
  <pageSetup paperSize="9" orientation="landscape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Индикаторы</vt:lpstr>
      <vt:lpstr>Результат</vt:lpstr>
      <vt:lpstr>Финансирование</vt:lpstr>
      <vt:lpstr>Индикаторы!Заголовки_для_печати</vt:lpstr>
      <vt:lpstr>Результат!Заголовки_для_печати</vt:lpstr>
      <vt:lpstr>Финансирование!Заголовки_для_печати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2016-04-18T07:13:08Z</cp:lastPrinted>
  <dcterms:created xsi:type="dcterms:W3CDTF">2016-03-10T09:58:23Z</dcterms:created>
  <dcterms:modified xsi:type="dcterms:W3CDTF">2016-04-18T07:14:23Z</dcterms:modified>
</cp:coreProperties>
</file>